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EstaPasta_de_trabalho" defaultThemeVersion="124226"/>
  <mc:AlternateContent xmlns:mc="http://schemas.openxmlformats.org/markup-compatibility/2006">
    <mc:Choice Requires="x15">
      <x15ac:absPath xmlns:x15ac="http://schemas.microsoft.com/office/spreadsheetml/2010/11/ac" url="W:\PROEN\Gestao\Documentos-PROEN\PROJETOS-ENSINO\"/>
    </mc:Choice>
  </mc:AlternateContent>
  <bookViews>
    <workbookView xWindow="0" yWindow="0" windowWidth="28800" windowHeight="13020"/>
  </bookViews>
  <sheets>
    <sheet name="Projetos" sheetId="2" r:id="rId1"/>
    <sheet name="Tabelas" sheetId="3" state="hidden" r:id="rId2"/>
  </sheets>
  <definedNames>
    <definedName name="_xlnm._FilterDatabase" localSheetId="0" hidden="1">Projetos!$A$2:$M$73</definedName>
    <definedName name="_xlnm.Print_Titles" localSheetId="0">Projetos!$2:$2</definedName>
  </definedNames>
  <calcPr calcId="152511"/>
</workbook>
</file>

<file path=xl/calcChain.xml><?xml version="1.0" encoding="utf-8"?>
<calcChain xmlns="http://schemas.openxmlformats.org/spreadsheetml/2006/main">
  <c r="D16" i="3" l="1"/>
  <c r="D15" i="3"/>
  <c r="D14" i="3"/>
  <c r="D13" i="3"/>
  <c r="D12" i="3"/>
  <c r="D11" i="3"/>
  <c r="D10" i="3"/>
  <c r="D9" i="3"/>
  <c r="D8" i="3"/>
  <c r="D7" i="3"/>
  <c r="D6" i="3"/>
  <c r="D5" i="3"/>
  <c r="D4" i="3"/>
  <c r="D3" i="3"/>
  <c r="D2" i="3" l="1"/>
  <c r="G36" i="2"/>
  <c r="G13" i="2" l="1"/>
  <c r="G12" i="2"/>
  <c r="A4" i="2" l="1"/>
  <c r="A5" i="2" s="1"/>
  <c r="A6" i="2" s="1"/>
  <c r="A7" i="2" s="1"/>
  <c r="A8" i="2" s="1"/>
  <c r="A9" i="2" s="1"/>
  <c r="A10" i="2" s="1"/>
  <c r="A11" i="2" s="1"/>
  <c r="A12" i="2" s="1"/>
  <c r="A13" i="2" s="1"/>
  <c r="A14" i="2" s="1"/>
  <c r="A15" i="2" s="1"/>
  <c r="A16" i="2" s="1"/>
  <c r="A17" i="2" s="1"/>
  <c r="A18" i="2" s="1"/>
</calcChain>
</file>

<file path=xl/sharedStrings.xml><?xml version="1.0" encoding="utf-8"?>
<sst xmlns="http://schemas.openxmlformats.org/spreadsheetml/2006/main" count="783" uniqueCount="334">
  <si>
    <t>NOME DO PROJETO</t>
  </si>
  <si>
    <t>COORDENADOR</t>
  </si>
  <si>
    <t>CAMPUS</t>
  </si>
  <si>
    <t>VIGÊNCIA</t>
  </si>
  <si>
    <t>Resumo do Projeto</t>
  </si>
  <si>
    <t>Classificação</t>
  </si>
  <si>
    <t>Situação</t>
  </si>
  <si>
    <t>Área do conhecimento</t>
  </si>
  <si>
    <t>Alteração/Prorrogação</t>
  </si>
  <si>
    <t>Bagé</t>
  </si>
  <si>
    <t>BGE</t>
  </si>
  <si>
    <t>Camaquã</t>
  </si>
  <si>
    <t>CMQ</t>
  </si>
  <si>
    <t>Charqueadas</t>
  </si>
  <si>
    <t>CHA</t>
  </si>
  <si>
    <t>Gravataí</t>
  </si>
  <si>
    <t>GRI</t>
  </si>
  <si>
    <t>Jaguarão</t>
  </si>
  <si>
    <t>JGO</t>
  </si>
  <si>
    <t>Lajeado</t>
  </si>
  <si>
    <t>LAJ</t>
  </si>
  <si>
    <t>Novo Hamburgo</t>
  </si>
  <si>
    <t>NHO</t>
  </si>
  <si>
    <t>Passo Fundo</t>
  </si>
  <si>
    <t>PFU</t>
  </si>
  <si>
    <t>Pelotas</t>
  </si>
  <si>
    <t>PEL</t>
  </si>
  <si>
    <t>Pelotas - Visconde da Graça (CaVG)</t>
  </si>
  <si>
    <t>CVG</t>
  </si>
  <si>
    <t>Santana do Livramento</t>
  </si>
  <si>
    <t>SLO</t>
  </si>
  <si>
    <t>Sapiranga</t>
  </si>
  <si>
    <t>SPR</t>
  </si>
  <si>
    <t>Sapucaia do Sul</t>
  </si>
  <si>
    <t>SSL</t>
  </si>
  <si>
    <t>Venâncio Aires</t>
  </si>
  <si>
    <t>VAS</t>
  </si>
  <si>
    <t>PJE2018</t>
  </si>
  <si>
    <t>Nº PROJETO</t>
  </si>
  <si>
    <t>Atividade Extracurricular: Atletismo</t>
  </si>
  <si>
    <t>Atividade Extracurricular: Handebol</t>
  </si>
  <si>
    <t>Atividade Extracurricular: Futsal</t>
  </si>
  <si>
    <t>Atividade Extracurricular: Voleibol</t>
  </si>
  <si>
    <t>Atividade Extracurricular: Basquetebol</t>
  </si>
  <si>
    <t>Clube de Xadrez</t>
  </si>
  <si>
    <t>O projeto visa estimular a participação dos alunos nas atividades desenvolvidas no clube de xadrez, aulas, palestras, torneios e campeonatos, com o objetivo de representar a instituição nos diversos eventos competitivos</t>
  </si>
  <si>
    <t>Caracteriza-se por uma atividade extracurricular com o objetivo de proporcionar um ambiente de vivências esportivas que contribua no processo de formação integral dos alunos do IFSul Câmpus Pelotas.</t>
  </si>
  <si>
    <t>Carga Horária Total do Projeto (H)</t>
  </si>
  <si>
    <t>Fev/18 a Dez/18</t>
  </si>
  <si>
    <t>Jan/18 a Dez/18</t>
  </si>
  <si>
    <t>Linguagens e códigos</t>
  </si>
  <si>
    <t>Valdir José A. Lacerda Jr.</t>
  </si>
  <si>
    <t>Vinícius Costa da Costa</t>
  </si>
  <si>
    <t>Márcia Rejane Vieira Guimarães e César Augusto Häfle</t>
  </si>
  <si>
    <t>Thiago Terra Borges</t>
  </si>
  <si>
    <t>Jorge Otte</t>
  </si>
  <si>
    <t>Rony Centeno Soares Júnior</t>
  </si>
  <si>
    <t>Aprovado em 09/01/2018</t>
  </si>
  <si>
    <t>-</t>
  </si>
  <si>
    <t>Código dos Câmpus</t>
  </si>
  <si>
    <t>Áreas do Conhecimento</t>
  </si>
  <si>
    <t>Língua Portuguesa</t>
  </si>
  <si>
    <t>Língua Estrangeira</t>
  </si>
  <si>
    <t>Educação Física</t>
  </si>
  <si>
    <t>Arte</t>
  </si>
  <si>
    <t>Informática</t>
  </si>
  <si>
    <t>Ciências da Natureza e Matemática</t>
  </si>
  <si>
    <t>Biologia</t>
  </si>
  <si>
    <t>Química</t>
  </si>
  <si>
    <t>Física</t>
  </si>
  <si>
    <t>Matemática</t>
  </si>
  <si>
    <t>Ciências Humanas</t>
  </si>
  <si>
    <t>História</t>
  </si>
  <si>
    <t>Geografia</t>
  </si>
  <si>
    <t>Sociologia, Antropologia e Política</t>
  </si>
  <si>
    <t>Filosofia</t>
  </si>
  <si>
    <t xml:space="preserve">Área </t>
  </si>
  <si>
    <t>Disciplina</t>
  </si>
  <si>
    <t>Monitoria voluntária do Curso Superior de Tecnologia em Sistemas para Internet</t>
  </si>
  <si>
    <t>Out/18 a Fev/19</t>
  </si>
  <si>
    <t>João Orlando Ollé Corrêa</t>
  </si>
  <si>
    <t>Aprovado em 24/01/2018</t>
  </si>
  <si>
    <t>Palestra</t>
  </si>
  <si>
    <t>Andrea Cristina Conceição Lemos</t>
  </si>
  <si>
    <t>Aprovado em 12/01/2018</t>
  </si>
  <si>
    <t>Curso de Férias:  Matemática Básica</t>
  </si>
  <si>
    <t>Vagner Euzebio Bastos</t>
  </si>
  <si>
    <t>Aprovado em 3/01/2018</t>
  </si>
  <si>
    <t>Curso básico de linguagem de programação Java</t>
  </si>
  <si>
    <t>mar /18 a Mai/18</t>
  </si>
  <si>
    <t>Ricardo Andrade Cava</t>
  </si>
  <si>
    <t>Aprovado em 02/03/2018</t>
  </si>
  <si>
    <t>Cursos de Arduíno Básico, Intermediário e Avançado</t>
  </si>
  <si>
    <t>Ago/18 a dez/18</t>
  </si>
  <si>
    <t>Evento</t>
  </si>
  <si>
    <t>Outro:</t>
  </si>
  <si>
    <t>Rogerio Ramos Weymar</t>
  </si>
  <si>
    <t>Iniciação Cientifica</t>
  </si>
  <si>
    <t>abr/18 a set/18</t>
  </si>
  <si>
    <t>Rodrigo Dias
Daniel Derrossi Meyer</t>
  </si>
  <si>
    <t xml:space="preserve">Este projeto visa fortalecer estrutura básica para a familiarização de conceitos da matemática, eletricidade e lógica. Estes que são úteis em disciplinas no decorrer do curso técnico subsequente em mecatrônica. </t>
  </si>
  <si>
    <t>mar/18 a jul/18</t>
  </si>
  <si>
    <t>Juneor dos Santos Brehm</t>
  </si>
  <si>
    <t>Conceitos básicos de linguagem C</t>
  </si>
  <si>
    <t>mar/18 a jun/18</t>
  </si>
  <si>
    <t>Yuri das Neves Valadão</t>
  </si>
  <si>
    <t>Este programa de monitoria propõem-se a auxiliar os alunos com exercícios e resoluções propostos pelos professores, com atendimento fora do horário de aula, assim contando com a ajuda de alunos que se encontram em semestres mais avançados do curso</t>
  </si>
  <si>
    <t>Indicadores sociais: Conhecendo o território a partir dos números.</t>
  </si>
  <si>
    <t>Produzir, sistematizar, analisar e divulgar informações capazes de refletir determinada realidade econômica através de indicadores sintéticos, demonstrando o quanto são fontes ricas de informações para gestores e formuladores de politicas publicas.</t>
  </si>
  <si>
    <t>Esta iniciativa busca promover a aproximação entre os futuros ingressantes (aprovados no Vestibular de Verão 2018) e o IFSul. Essa necessidade decorre do inicio tardio do ano letivo 2018. Além disso, este "curso de férias" em Matemática poderá auxiliar esses jovens e dirimir várias dúvidas e dificuldades nessa área.</t>
  </si>
  <si>
    <t>Curso/Minicurso</t>
  </si>
  <si>
    <t>O projeto tem como objetivo oferecer aos alunos do Curso Técnico em Eletrônica um curso extraclasse de introdução à linguagem Java, onde serão apresentados os fundamentos e estruturas de controle da linguagem e os principais conceitos da programação orientada a objetos.</t>
  </si>
  <si>
    <t>Este projeto visa ensinar uma nova tecnologia, utilizando-se de métodos de rápido ensino seguido de prática intensiva com Arduínos e projetos previamente pensados. Ao final de cada aula, o aluno utilizará o tempo livre para que possa desenvolver algo do próprio interesse, para assim estimular o conhecimento o conhecimento que foi adquirido na aula.</t>
  </si>
  <si>
    <t>Tem como escopo proporcionar o exercício dos primeiros momentos da pesquisa cientifica, como a escrita apropriada, a apresentação de resultados em eventos científicos, a sistematização de ideias, a estruturação de referenciais teóricos, o registro de observações ou experiências, a elaboração de relatórios e demais atividades vinculadas a iniciação cientifica.</t>
  </si>
  <si>
    <t>Atividade multidisciplinar para melhoria do aprendizado do educando</t>
  </si>
  <si>
    <t>Este projeto de ensino está sendo construído a partir da observação que os estudantes possuem dificuldades de aprendizagem dos conceitos apresentados na disciplina de Lógica de Programação. Visando melhorar o desempenho dos estudantes decidiu-se ofertar um curso almejando dar um maior apoio aos alunos do conteúdo abordado na mesma.</t>
  </si>
  <si>
    <t>Educação e cidadania: Março, mês de luta das mulheres!</t>
  </si>
  <si>
    <t>fev/18 a mar/18</t>
  </si>
  <si>
    <t>Eugênia Squeff de Oliveira
Rosana Alves Gomes</t>
  </si>
  <si>
    <t>Aprovado em 06/03/2015</t>
  </si>
  <si>
    <t>O presente projeto visa ampliar o debate sobre os papéis sociais e identitários atribuídos ao feminino e as conquistas e lutas das mulheres por garantias de direitos no espaço social e privado ao longo da história. O espaço educativo requer momentos de reflexão que propiciem à comunidade analisar as mudanças culturais, sociais e históricas, com o objetivo de reduzir o preconceito de gênero e étnico-racial no ambiente escolar. A discussão da temática pretende ser alusiva ao dia internacional da mulher.</t>
  </si>
  <si>
    <t>Outro: Atividade Esportiva</t>
  </si>
  <si>
    <t>Outro: Monitoria</t>
  </si>
  <si>
    <t>Curta o intervalo</t>
  </si>
  <si>
    <t>Tem como objetivo exibir e divulgar projetos audiovisuais/curta-metragem produzidos por alunos do IFSul/Campus Pelotas, como resultado de experiências pedagógicas nas aulas de Lingua Portuguesa e Literatura Brasileira, nas quais se exploram diferentes tipo de linguagem, dentre eles a aduividual.</t>
  </si>
  <si>
    <t>Camila Daldin
Viviane Peres de Jesus Lino
Gilnei Oleiro Corrêa</t>
  </si>
  <si>
    <t>Aprovado em 12/03/2018</t>
  </si>
  <si>
    <t>Palestra: Formação e Experiência Profissional</t>
  </si>
  <si>
    <t>mar/18 a abr/18</t>
  </si>
  <si>
    <t>Rita de Cassia Dias Costa</t>
  </si>
  <si>
    <t>Aprovado em 09/03/2018</t>
  </si>
  <si>
    <t>O projeto trata da realização de palestras da área sobre a formação técnica e a experiência no mundo do trabalho para os alunos dos 1º anos dos cursos de Eletro mecânica e Informática.</t>
  </si>
  <si>
    <t>(Re)conhecendo os sentidos através educação estética</t>
  </si>
  <si>
    <t>mar/18  a jun/18</t>
  </si>
  <si>
    <t>Luciana Roso de Arrial</t>
  </si>
  <si>
    <t>O projeto versa sobre práticas de eco cidadãos sintonizados com uma educação estética para o presente e o futuro, visando entender os sentidos que temos, ou não, na percepção do habitat. Ações concretizadas no contexto do Curso Técnico em Meio Ambiente, tendo como objetivo geral contribuir para uma tomada de consciência sobre a capacidade do ser humano sentir a si próprio e a o habitat todo integrado.</t>
  </si>
  <si>
    <t>Entendendo a Educação Ambiental através do humor gráfico</t>
  </si>
  <si>
    <t>O projeto versa sobre o entendimento e conceituação da Educação ambiental através da representação gráfica utilizada em charges. Tem como objetivo geral contribuir para um percepção ambiental através do exercício criativo da manifestação da arte.</t>
  </si>
  <si>
    <t>Inglês básico aplicado à leitura de textos técnicos - Módulo II</t>
  </si>
  <si>
    <t>Camila de Bona</t>
  </si>
  <si>
    <t>Este projeto tem o intuito de proporcionar conhecimentos básicos e intermediários de inglês para uma comunicação efetiva na língua em questão, principalmente no que diz respeito à leitura e textos técnicos da área de Mecatrônica. Inicialmente, tópicos de gramática e de vocabulários serão explorados. Na sequência, habilidades de leitura e interpretação textual serão trabalhadas, com o reconhecimento de como se utilizam determinados recursos linguisticos-estruturarais.</t>
  </si>
  <si>
    <t>Cia. Cem Caras de Teatro - Oficina Permanente de Montagens</t>
  </si>
  <si>
    <t>abr/18 a mar/19</t>
  </si>
  <si>
    <t>Gladimir da Silva</t>
  </si>
  <si>
    <t>Aprovado em 14/03/2018</t>
  </si>
  <si>
    <t>mar/18 a dez/18</t>
  </si>
  <si>
    <t>Outro: Clube</t>
  </si>
  <si>
    <t>Fernanda Goldani</t>
  </si>
  <si>
    <t>VII Semana Acadêmica CST Gestão de Cooperativas</t>
  </si>
  <si>
    <t>Outro: Semana Acadêmica</t>
  </si>
  <si>
    <t>Ivana Caldeira Siqueira</t>
  </si>
  <si>
    <t>Semana Acadêmica do Curso Técnico de Meio Ambiente</t>
  </si>
  <si>
    <t>A Semana Acadêmica do Curso Técnico de Meio Ambiente tem como tema "Meio Ambiente e Sustentabilidade". O evento proporcionará aos alunos o contato com profissionais atuantes nas mais diversas áreas da Ciência e Tecnologia Ambiental, através das palestras, oficinas e mesa redonda, possibilitando debate sobre o tema escolhido.</t>
  </si>
  <si>
    <t>jul/17 a set/17</t>
  </si>
  <si>
    <t>Maria de Fátima Magalhães Jorge</t>
  </si>
  <si>
    <t>Aprovado em 16/03/2018</t>
  </si>
  <si>
    <t>Relatório final aprovado em 16/03/2018</t>
  </si>
  <si>
    <t>Monitoria destinada aos acadêmicos do CST em Agroindústria - 2018/1</t>
  </si>
  <si>
    <t>O projeto visa dar continuidade ao auxilio aos estudantes do CST Agroindústria frente a conteúdos de disciplinas ofertadas pelo referido curso, contribuindo para uma melhor aprendizagem, diminuição da evasão e retenção, bem como possibilitar melhor compreensão e complementação de estudos.</t>
  </si>
  <si>
    <t>Cristiane Brauer Zaicovski</t>
  </si>
  <si>
    <t>Aprovado em 26/03/2018</t>
  </si>
  <si>
    <t>O projeto visa a prática/treinamento da modalidade voleibol, nos naipes masculino e feminino, com objetivo de formar equipes competitivas, representando o IFSul campis Santana do Livramento, na participação de competições escolares como JERGS, JIFIFSul e JIF.</t>
  </si>
  <si>
    <t>Paulo Jassin Gutiérrez</t>
  </si>
  <si>
    <t>abr/18 a dez/18</t>
  </si>
  <si>
    <t>Outro: Oficina de ocorrência contínua</t>
  </si>
  <si>
    <t>Marcelio Adriano Diogo
Mauricio dos Santos</t>
  </si>
  <si>
    <t>Aprovado em 21/03/2018</t>
  </si>
  <si>
    <t>Tem o objetivo de proporcionar aos alunos o encontro com as artes cênicas, contribuindo para o desenvolvimento social, intelectual e artístico, integrando como uma atividade complementar aos seu processo de ensino.</t>
  </si>
  <si>
    <t>Esta ação tem como meta contribuir com as atividades de desenvolvimento dos estudantes no que se refere às competências de raciocínio lógico e concentração.</t>
  </si>
  <si>
    <t>A VII Semana Acadêmica do Curso Superior em Gestão de Cooperativas tem por objetivo trabalhar o conceito de Gestão de Pessoas dentro do cooperativismo e conhecimentos gerais, apresentar técnicas, conceitos e atividades relacionadas a temática. Fazer a integração dos alunos e o público em geral interessado promovendo o contato com o tema e o curso</t>
  </si>
  <si>
    <t>Treinamento de Voleibol - formação de equipes representativas</t>
  </si>
  <si>
    <t>O projeto prevê a retomada do habito do jogo nas dependências do instituto com horários semanais de treinamento com acesso às regras, estrutura de jogo e notação para os participantes e horários variados de prática com o oferecimento de tabuleiro e peças para os demais interessados.</t>
  </si>
  <si>
    <t>CAVG nas eleições 2018</t>
  </si>
  <si>
    <t>abr/18 a nov/18</t>
  </si>
  <si>
    <t>Andréia Orsato
Myrian Siqueira Cunha</t>
  </si>
  <si>
    <t>Trata-se de um projeto de ensino cujo objetivo é permitir que os estudantes da escola aproximem-se de temas relacionados à politica nos seus vários aspectos por meio de palestras seguidas de debates, considerando ser essa temática fundamental para o exercício pleno da cidadania.</t>
  </si>
  <si>
    <t>Monitoria para os cursos de Licenciatura</t>
  </si>
  <si>
    <t>Visa auxiliar o estudante das Licenciaturas junto às disciplinas ofertadas nos cursos, contribuindo para uma melhor aprendizagem, diminuição da evasão e retenção, melhor preparação para o ENADE, bem como, possibilitar o estreitamento da profissão docente.</t>
  </si>
  <si>
    <t>Gabriela Manzke Costa
Maikon Muller
Rita Helena Moreira Seixas</t>
  </si>
  <si>
    <t>FUTSAL CAVG 2018</t>
  </si>
  <si>
    <t>O projeto visa a prática de futsal, nos naipes masculino e feminino, para o desenvolvimento, dos alunos e alunas, nos âmbitos esportivo/social e nas concepções referentes a saúde. As atividades serão desenvolvidas através de relações de ensino/aprendizagem dentro CAVG. As equipes poderão representar o IFSul - CAVG em competições escolares e universitárias em nível regional, estadual, nacional e internacional.</t>
  </si>
  <si>
    <t>fev/18 a dez/18</t>
  </si>
  <si>
    <t>Mauricio Lobo Giust</t>
  </si>
  <si>
    <t>Revitalização da Casa Piloto de Meio Ambiente</t>
  </si>
  <si>
    <t>mar/18 a nov/18</t>
  </si>
  <si>
    <t>Curta IFSUL - CAVG</t>
  </si>
  <si>
    <t>Outro: Cine-debate</t>
  </si>
  <si>
    <t>Daiana Lopes Dias
Rafael Peter de Lima
Vinicius Pereira de Oliveira</t>
  </si>
  <si>
    <t>apresentação e debate sobre filmes curta-metragem e documentários com temáticas atuais e vinculadas às áreas das ciências humanas. O projeto visa ampliar discussões oriundas da as de aula, assim como, perceber e refletir sobre temas de interesse estudantil que não estejam comtemplados nos currículos das disciplinas</t>
  </si>
  <si>
    <t>O projeto versa sobre práticas de educação ambiental sintonizadas com uma educação estética, visando proporcionar o desenvolvimento de saberes dos estudantes do Curso Técnico de Gestão Ambiental e do Curso Superior em Tecnologia em Gestão Ambiental.</t>
  </si>
  <si>
    <t>Avaliação automatizada de exercícios de programação</t>
  </si>
  <si>
    <t>Outro: Sistema informático</t>
  </si>
  <si>
    <t>André Pinto Geraldo</t>
  </si>
  <si>
    <t>O objetivo principal é integrar um motor de maratona de programação ao site das disciplinas de programação do curso de Eng. Elétrica. Os exercícios serão disponibilizados de forma progressiva, ao resolver corretamente um exercício, outro mais complexo é apresentado.</t>
  </si>
  <si>
    <t>abr/18 a mai/18</t>
  </si>
  <si>
    <t>Cláudio Luis d'Elia Machado</t>
  </si>
  <si>
    <t>Aprovado em 02/04/2018.</t>
  </si>
  <si>
    <t>Qualificação de equipe para projeto e construção de um mecanismo de robô Scara para uso em disciplinas de automação industrial e robótica</t>
  </si>
  <si>
    <t>O objetivo deste trabalho é a formação de equipe de alunos capazes de desenhar e produzir componentes e mecanismos de um robô Scara que apresente  propriedades especificas, permitindo que outros robôs sejam produzidos e que os alunos dominem o desenho e a produção de peças.</t>
  </si>
  <si>
    <t>Intercambio IFSul - Liceu Eugène Livet França</t>
  </si>
  <si>
    <t>fev/18 a set/18</t>
  </si>
  <si>
    <t>Outro: Intercambio internacional com mobilidade</t>
  </si>
  <si>
    <t>Visa promover o intercâmbio com mobilidade de um estudante francês do Curso Técnico de Concepção e Industrialização Mecânica (CIM), do Liceu Eugène Livet (Nantes), para participar de projetos interdisciplinares no Lab 14 do Curso de Técnico de Eletrônica do campus Pelotas, bem como realizar estágio curricular na Empresa MESP Industria e Comércio de Máquinas Especiais Ltda., com duração prevista de sete semanas.</t>
  </si>
  <si>
    <t>Marco Antônio Simões de Souza</t>
  </si>
  <si>
    <t>Maria Helena Polgati Moreira</t>
  </si>
  <si>
    <t>Dia Mundial da Água - 22 de Março 2018</t>
  </si>
  <si>
    <t>O objetivo principal é criar um momento de reflexão, análise, conscientização e elaboração de medidas práticas para resolver tal problema.</t>
  </si>
  <si>
    <t>Daniela Gervazoni Viana</t>
  </si>
  <si>
    <t>Roboburgo - Competição de Robótica do Campus Avançado Novo Hamburgo</t>
  </si>
  <si>
    <t>fev/18 a abr/18</t>
  </si>
  <si>
    <t>Realizar uma competição de robótica com várias categorias, realizada a partir de projetos desenvolvidos por estudantes do curso técnico subsequente de Mecatrônica, além da participação de escolas de ensino fundamental da região e campus convidados do IFSul.</t>
  </si>
  <si>
    <t>Curso de elaboração de slides para alunos ingressantes dos cursos superiores do CAVG</t>
  </si>
  <si>
    <t>abr/18 a jun/18</t>
  </si>
  <si>
    <t>Pablo Machado Mendes</t>
  </si>
  <si>
    <t>Inicialmente pensado como auxiliar ou nivelamento para a disciplina de Seminários do CSTGA, o participante aprenderá a criar um novo documento, editar textos alterando tamanho, cor, efeitos especiais, assim como inserir imagens, fotos, tabelas, vídeos, cor de fundo do slide, dentre outras práticas importantes na elaboração de slides.</t>
  </si>
  <si>
    <t xml:space="preserve">O evento proporcionará aos alunos o contato com profissionais atuantes nas mais diversas áreas dentro do universo da Ciência e Tecnologia em Alimentos com a possibilidade de debate sobre o tema escolhido. </t>
  </si>
  <si>
    <t>nov/17 a mai/18</t>
  </si>
  <si>
    <t>Ana Paula do Sacramento Wally</t>
  </si>
  <si>
    <t>Aprovado em 29/03/2018.</t>
  </si>
  <si>
    <t>Aprovado em 09/04/2018.</t>
  </si>
  <si>
    <t>Desenvolvimento de páginas Web usando Angular</t>
  </si>
  <si>
    <t>João Henrique da Rosa</t>
  </si>
  <si>
    <t>abr/18 a out/18</t>
  </si>
  <si>
    <t>Evandro Fernandes</t>
  </si>
  <si>
    <t>Intervenções no Dia da Água</t>
  </si>
  <si>
    <t>Do dia 15 a o dia 22 de março serão expostas algumas intervenções nos corredores e saguão do Campus que tem como temática principal a preservação dos mananciais aquíferos para as atuais e futuras gerações.</t>
  </si>
  <si>
    <t>VI Semana Acadêmica do Curso Superior de Tecnologia em Agroindústria: "Métodos e Práticas: Conhecer e aplicar"</t>
  </si>
  <si>
    <t>Este projeto propõe o ensino de tecnologias de desenvolvimento de páginas Web para os alunos interessados do curso integrado em Automação Industrial. Através desde projeto os alunos serão capazes de se qualificar para trabalhar como bolsistas no projeto de pesquisa chamado: Um modelo de software como Serviço de Suporte a Ciência de Contexto.</t>
  </si>
  <si>
    <t>Geopolítica, Relações Internacionais e inserção estratégica</t>
  </si>
  <si>
    <t>O projeto tem como objetivo analisar e interpretar o desenvolvimento das politicas de estado e das estruturas do mercado; seus atores internacionais, conflitos e tendências na busca do fortalecimento do poder político e econômico Nacional.</t>
  </si>
  <si>
    <t>Relatório final aprovado em 16/04/2018.</t>
  </si>
  <si>
    <t>Clube de Sobrevivencialismo</t>
  </si>
  <si>
    <t>O clube de sobrevivencialismo é um projeto que visa orientar e capacitar seu público alvo a se preparar para eventuais desajustes e emergencias em ordens sociais, politicas e/ou ambientais.</t>
  </si>
  <si>
    <t>Alexandre Garcia Amaral</t>
  </si>
  <si>
    <t>Aprovado em 16/04/2018.</t>
  </si>
  <si>
    <t>Alfredo Parteli Gomes
Vera Lúcia Salim da Fonseca</t>
  </si>
  <si>
    <t>Monitoria Acadêmica 2018</t>
  </si>
  <si>
    <t>O projeto de monitoria visa o aprimoramento da qualidade de ensino das disciplinas envolvidas, por meio da relação de cooperação entre docente e monitor, sendo dessa forma uma experiência de grade valia para o aluno monitor..</t>
  </si>
  <si>
    <t>Patricia Mousquer</t>
  </si>
  <si>
    <t>Aprovado em 24/04/2018.</t>
  </si>
  <si>
    <t>Introdução a pesquisa e oficina de normalização de trabalhos acadêmicos</t>
  </si>
  <si>
    <t>Capacitação da comunidade acadêmica na normatização de trabalhos acadêmicos à luz da Associação Brasileira de Normas Técnicas (ABNT) e da utilização de ferramentas de pesquisa como o uso de operadores booleanos, elementos de truncagem, gerenciador de referências e citação Zotero.</t>
  </si>
  <si>
    <t>Futebol de campus  - CAVG</t>
  </si>
  <si>
    <t>fev/18 a nov/18</t>
  </si>
  <si>
    <t>Fernando Jassin Gutiérrez</t>
  </si>
  <si>
    <t>O projeto visa a pratica da modalidade futebol de campo, no naipe masculino, para o desenvolvimento nos âmbitos esportivo/social e nas concepções referentes a saúde. As atividades serão desenvolvidas através de reações de ensino/aprendizagem dentro do CAVG. As equipes poderão representar o IFSul - CAVG em competições escolares em nível regional, estadual e nacional.</t>
  </si>
  <si>
    <t>Readequação dos espaços físicos dos cursos de Design do IFSul, Campus Pelotas</t>
  </si>
  <si>
    <t xml:space="preserve">Tem como objetivo o estudo dos espaços físicos dos cursos de Design para proposta de novos layouts que contemplem as atividades realizadas em cada ambiente, atendendo as necessidades dos estudantes e professores. </t>
  </si>
  <si>
    <t>Outro: Projeto</t>
  </si>
  <si>
    <t>Catiucia Klug Schneider</t>
  </si>
  <si>
    <t>English for International events</t>
  </si>
  <si>
    <t>Oferecer aulas de língua inglesa com foco na participação em feiras internacionais.</t>
  </si>
  <si>
    <t>mar/18 a mai/18</t>
  </si>
  <si>
    <t>Lia Joan Nelson Pachalski</t>
  </si>
  <si>
    <t>A proposta é de um estudo preliminar de lógica e argumentação a fim de analisar textos de geopolítica, identificando a força da consistência dos argumentos expostos em tais textos. Os objetivos de estudo são a linguagem e o pensamento.</t>
  </si>
  <si>
    <t>Outro: Grupo de estudo</t>
  </si>
  <si>
    <t>Jean Leison Simão</t>
  </si>
  <si>
    <t>Argumentação e geopolítica</t>
  </si>
  <si>
    <t>mai/18 a set/18</t>
  </si>
  <si>
    <t>Preparação para X Olimpíada Nacional de História do Brasil - IFSul/Lajeado</t>
  </si>
  <si>
    <t>O projeto de ensino é voltado aos estudantes do Curso Integrado de Automação Industrial que demonstram interesse em participar da X Olimpíada Nacional de História do Brasil promovido pela Universidade Estadual de Campinas (UNICAMP). Tem como finalidade preparar os estudantes para a competição através da abordagem de temas fundamentais da História do Brasil.</t>
  </si>
  <si>
    <t>A Geografia e o PAVE.</t>
  </si>
  <si>
    <t>Outro: Resolução de exercícios</t>
  </si>
  <si>
    <t>Luiz Fernando Guimarães Rohnelt
Jacqueline Marques Tavares</t>
  </si>
  <si>
    <t>O projeto intitulado A Geografia para o PAVE tem por objetivo contribuir para a preparação dos discentes quanto à prova do PAVE. A partir de uma série de exercícios com foco neste processo, os alunos farão um revisão dos conteúdos desenvolvidos em sala de aula e, assim, melhor preparados estarão para a realização da mesma.</t>
  </si>
  <si>
    <t>Malcus Cassiano Kuhn
Vagner Augusto Betti</t>
  </si>
  <si>
    <t>Aprovado 16/04/2018.</t>
  </si>
  <si>
    <t>Curso preparatório para Olimpíadas de Matemática</t>
  </si>
  <si>
    <t>O presente projeto de ensino se propõem a preparar estudantes do Curso Técnico em Automação Industrial - Forma Integrada, para participação em Olímpiadas de Matemática que acontecerão em 2018, tais como: Olimpíada Internacional da Matemática dos Institutos Federais - OMIF Internacional; 14ª Olimpíada Brasileira de Matemática das Escolas Públicas - 14ª OBMEP; 21ª Olimpíada Matemática da Univates - 21ª OMU.</t>
  </si>
  <si>
    <t>Francês Básico</t>
  </si>
  <si>
    <t>Claudia Regina Minossi Rombaldi</t>
  </si>
  <si>
    <t>O projeto tem como proposta ofertar um Curso de Francês Língua Estrangeira (FLE), em nível básico, baseado nas quatro habilidades linguísticas - compreensão e produção oral e escrita aos alunos do Campus Pelotas - Visconde da Graça - CaVG.</t>
  </si>
  <si>
    <t>Aprovado em 02/05/2018.</t>
  </si>
  <si>
    <t>A arte de resinificar a obra de João Simões Lopes Neto com um novo olhar.</t>
  </si>
  <si>
    <t>Cristina Dutra e Dutra
Nara Cristina Fernandes Almeida
Antônio Gabriel Vergara</t>
  </si>
  <si>
    <r>
      <t xml:space="preserve">O trabalho tem como proposta fazer com que os estudantes do terceiro semestre do Curso Técnico em comunicação Visual elaborarem escritas sobre a as crônicas de João Simões Lopes Neto para um jornal impresso a ser desenvolvido com o software de diagramação </t>
    </r>
    <r>
      <rPr>
        <i/>
        <sz val="11"/>
        <color theme="1"/>
        <rFont val="Calibri"/>
        <family val="2"/>
        <scheme val="minor"/>
      </rPr>
      <t>Scribus</t>
    </r>
    <r>
      <rPr>
        <sz val="11"/>
        <color theme="1"/>
        <rFont val="Calibri"/>
        <family val="2"/>
        <scheme val="minor"/>
      </rPr>
      <t xml:space="preserve"> - ao mesmo tempo em que estes textos serão gravados no programa de edição de áudio </t>
    </r>
    <r>
      <rPr>
        <i/>
        <sz val="11"/>
        <color theme="1"/>
        <rFont val="Calibri"/>
        <family val="2"/>
        <scheme val="minor"/>
      </rPr>
      <t>Audacy</t>
    </r>
    <r>
      <rPr>
        <sz val="11"/>
        <color theme="1"/>
        <rFont val="Calibri"/>
        <family val="2"/>
        <scheme val="minor"/>
      </rPr>
      <t>, sendo publicados no blog a ser criado pela turma. O projeto será multidisciplinar, envolvendo as disciplinas de Desenho a Mão Livre II, História III e Língua Portuguesa e Literatura Brasileira III.</t>
    </r>
  </si>
  <si>
    <t>Projeto Interdisciplinar do IV Semestre do Curso Superior de Tecnologia em Análise e Desenvolvimento de Sistemas (TADS)</t>
  </si>
  <si>
    <t>mar/18 a ago/18</t>
  </si>
  <si>
    <t>Leandro da Silva Camargo</t>
  </si>
  <si>
    <t>Aprovado em 26/04/2018.</t>
  </si>
  <si>
    <r>
      <t xml:space="preserve">O projeto propõem a adoção de metodologias estado da arte na gestão de projeto visando a concepção de artefatos de software alinhados às demandas da comunidade. Nessa proposta os alunos trabalham em equipes, onde cada equipe constrói o produto mais adequado para atender o maior numero de facetas do problema selecionado. Ao final, os produtos serão apresentados no </t>
    </r>
    <r>
      <rPr>
        <i/>
        <sz val="11"/>
        <color theme="1"/>
        <rFont val="Calibri"/>
        <family val="2"/>
        <scheme val="minor"/>
      </rPr>
      <t>pitch deck</t>
    </r>
    <r>
      <rPr>
        <sz val="11"/>
        <color theme="1"/>
        <rFont val="Calibri"/>
        <family val="2"/>
        <scheme val="minor"/>
      </rPr>
      <t xml:space="preserve"> seguindo o modelo de </t>
    </r>
    <r>
      <rPr>
        <i/>
        <sz val="11"/>
        <color theme="1"/>
        <rFont val="Calibri"/>
        <family val="2"/>
        <scheme val="minor"/>
      </rPr>
      <t>startup</t>
    </r>
    <r>
      <rPr>
        <sz val="11"/>
        <color theme="1"/>
        <rFont val="Calibri"/>
        <family val="2"/>
        <scheme val="minor"/>
      </rPr>
      <t xml:space="preserve"> à comunidade que pode investir nas soluções produzidas. O modelo de ensino aplicado é o </t>
    </r>
    <r>
      <rPr>
        <i/>
        <sz val="11"/>
        <color theme="1"/>
        <rFont val="Calibri"/>
        <family val="2"/>
        <scheme val="minor"/>
      </rPr>
      <t>Leaming by Doing</t>
    </r>
    <r>
      <rPr>
        <sz val="11"/>
        <color theme="1"/>
        <rFont val="Calibri"/>
        <family val="2"/>
        <scheme val="minor"/>
      </rPr>
      <t xml:space="preserve"> que estimula os estudantes a aprender fazendo, numa abordagem construtivista.</t>
    </r>
  </si>
  <si>
    <t>A QUIMICA DA ARTE - I Semana Academica da Engenharia Quimica, XI Semana Academica do Técnico em Quimica e I Semana do Programa de Pós-Graduação em Engenharia e Ciências Ambientais</t>
  </si>
  <si>
    <t>O evento se destina a proporcionar espaços de formação, integração e difusão de conhecimentos cientificos e tecnologicos aos estudantes dos cursos de nível médio, técnicom graduação e pós-graduação da área de quimica, extensivo aos professores e estudantes de ouitras instituições de ensino e aos pesquiisadores de empresa ligadas aos setores quimicos e ambientais, através de palestras, cirsos, ,esas redondas e exposições de empresas, trazendo uma visão de mercado de trabalho, nividades cientidicas das diversas áreas ligadas ao curso, em acordo às proposições do projeto pedagógico do curso.</t>
  </si>
  <si>
    <t>Jander Luis Fernades Monks</t>
  </si>
  <si>
    <t>Carla Menegat</t>
  </si>
  <si>
    <t>Oficina de preparação Olimpíada de História</t>
  </si>
  <si>
    <t>O projeto consiste em atividades preparatórias para as equipes do campus inscritas na 9ª Olimpíada Nacional de História do Brasil, desenvolvendo uma percepção mais sintonizada com a método de formulação das provas e tarefas da INHB.</t>
  </si>
  <si>
    <t>Vanilda Lidia Ferreira de Macedo</t>
  </si>
  <si>
    <t>Oficinas de música III: aprofundamento das aprendizagens através da prática de instrumentos musicais.</t>
  </si>
  <si>
    <t>O projeto visa aprofundar o estudo da música através dos seguintes instrumentos musicais: violão, flauta transversal, clarinete, trompete, trombone e saxofone. AS aulas são ministradas em pequenos grupos e ocorrem semanalmente no campus. Estão previstas diversas apresentações musicais dos discentes, para exercitarem e socializarem seus aprendizados.</t>
  </si>
  <si>
    <t>mai/18 a abr/19</t>
  </si>
  <si>
    <t>Paula Nunes</t>
  </si>
  <si>
    <t>Um olhar para i amanhã - preparatório de Química para ENEM</t>
  </si>
  <si>
    <t>Retomar com os estudantes conceitos fundamentais de química, focando nas competências cobradas no ENEM e nos conteúdos mais pedidos nas últimas edições dessa avaliação.</t>
  </si>
  <si>
    <t>BIO Websérie</t>
  </si>
  <si>
    <t>mai/18 a dez/18</t>
  </si>
  <si>
    <t>Outro: Produção de vídeo</t>
  </si>
  <si>
    <t>Anelise Volkweiss</t>
  </si>
  <si>
    <t xml:space="preserve">Utilizando-se o software MediBang Paint Pro, a estudante do Curso Técnico Integrado em Informática, Eduarda Sorvete, produzirá vídeos lúdicos e informativos sobre temas relacionados a Biologia, ao longo de cada episódio, haverá  a explicação de um determinado conteúdo. </t>
  </si>
  <si>
    <t>Aprovado em 27/04/2018.</t>
  </si>
  <si>
    <t>Paula Nunes
Carla Menegat</t>
  </si>
  <si>
    <t>Aprovado em 26/07/2018.</t>
  </si>
  <si>
    <t>Leituras feministas na educação tecnológica</t>
  </si>
  <si>
    <t>Tal projeto visa fazer leituras de múltiplas mídias de questões femininas e feministas, instrumentalizando as(os) nossas(os) estudantes sobre as politicas públicas a respeito da igualdade de gênero, problematizando questões de gênero naturalizadas e visibilizando produções de saberes produzidos por mulheres.</t>
  </si>
  <si>
    <t>Pequenas atitudes para fazer um mundo mais saudável</t>
  </si>
  <si>
    <t>O projeto visa oferecer momentos de repensar algumas atitudes do dia-a-dia para que estas possam ser mais ambientalmente sustentáveis. Para isso, haverá atividades de oficinas e rodas de conversa sobre temas de cunho ambiental.</t>
  </si>
  <si>
    <t>Denise Gervazoni Viana</t>
  </si>
  <si>
    <t>Aprovado em 06/05/2018.</t>
  </si>
  <si>
    <t>mai/18 a nov/18</t>
  </si>
  <si>
    <t>Laura Verônica Rodríguez Imbriaco</t>
  </si>
  <si>
    <t>Aprovado em 03/05/2018.</t>
  </si>
  <si>
    <t>Língua Espanhola: uma forma divertida e autônoma de aprender e ensinar</t>
  </si>
  <si>
    <t>O curso de espanhol proposto neste projeto pretende orientar os alunos a aprender a língua de forma autônoma, segundo seus interesses, a partir de materiais, pesquisas, jogos, músicas, leituras e outros recursos da língua para que futuramente possa ser replicadores entre outros estudantes interessados em aprender a língua e cultura espanhola.</t>
  </si>
  <si>
    <t>Treinamento Handebol 2018</t>
  </si>
  <si>
    <t>Louize Pagel Leitzke</t>
  </si>
  <si>
    <t>Treinamento Futsal 2018</t>
  </si>
  <si>
    <t>O projeto acontecerá durante o ano letivo, com o objetivo de capacitar equipes de handebol, nos naipes feminino e masculino, a fim de estimular as mesmas na participação de competições esportivas como JERGS, JIIFSul e JIF e a manter uma experiência corporal que contribua para o desenvolvimento integral, psicomotor e social do participante.</t>
  </si>
  <si>
    <t>O projeto acontecerá durante o ano letivo, com o objetivo de capacitar equipes de futsal, nos naipes feminino e masculino, a fim de estimular as mesmas na participação de competições esportivas como JERGS, OLIMPESC, JIIFSul e JIF e a manter uma experiência corporal que contribua para o desenvolvimento integral, psicomotor e social do participante.</t>
  </si>
  <si>
    <t>Desenvolvimento de sistemas com a plataforma Java EE</t>
  </si>
  <si>
    <t>Outro: Produção de material didático</t>
  </si>
  <si>
    <t>Jorge Luis Boeira Bavaresco</t>
  </si>
  <si>
    <t>O projeto trata da elaboração de um livro sobre o Desenvolvimento de sistemas com a plataforma Java EE, utilizando um estudo de caso para aplicação dos conceitos.</t>
  </si>
  <si>
    <t>Palestra "Internet of Things Security and Networking Standards: a Smart Match"</t>
  </si>
  <si>
    <t>Caroline Inês Lisevski</t>
  </si>
  <si>
    <t>O objetivo desse projeto é mostrar as tendências de mercado de trabalho e áreas de pesquisa ligadas ao tema Internet das Coisas para discentes e docentes dos cursos de Engenharia de Controle e Automação e Tecnólogo em Sistemas para Internet.</t>
  </si>
  <si>
    <t>Programa de Monitoria  - IFSul/câmpus Bagé</t>
  </si>
  <si>
    <t>Outros</t>
  </si>
  <si>
    <t>O programa de monitoria do IFSul/Câmpus Bagé busca metas de redução dos [índices de evasão e retenção constantes do PDI (2014/2019), em seus objetivos associados à excelência acadêmica, bem como nas políticas de atendimento ao discente.</t>
  </si>
  <si>
    <t>Giulia D'Ávila Vieira
Anelise Ramires Meneses</t>
  </si>
  <si>
    <t>Treinamento da equipe de Atletismo 2018</t>
  </si>
  <si>
    <t>O projeto acontecerá durante o ano letivo, com o objetivo de capacitar a equipe esportiva, na modalidade de Atletismo, estimulando-os na participação de competições esportivas como JERGS e JIF e a manter uma experiência corporal que contribua para o desenvolvimento integral, mudando seu perfil corporal e na busca por uma qualidade de vida.</t>
  </si>
  <si>
    <t>Sandro Luiz Moraes de Barros</t>
  </si>
  <si>
    <t>Treinamento das equipes de Voleibol 2018</t>
  </si>
  <si>
    <t>O projeto acontecerá durante o ano letivo, com o objetivo de capacitar a equipe esportiva, na modalidade de Voleibol, estimulando-os na participação de competições esportivas como JERGS e JIF e a manter uma experiência corporal que contribua para o desenvolvimento integral, mudando seu perfil corporal e na busca por uma qualidade de vida.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</si>
</sst>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3" x14ac:knownFonts="1">
    <font>
      <sz val="11"/>
      <color theme="1"/>
      <name val="Calibri"/>
      <family val="2"/>
      <scheme val="minor"/>
    </font>
    <font>
      <b/>
      <sz val="11"/>
      <color theme="1"/>
      <name val="Calibri"/>
      <family val="2"/>
      <scheme val="minor"/>
    </font>
    <font>
      <i/>
      <sz val="11"/>
      <color theme="1"/>
      <name val="Calibri"/>
      <family val="2"/>
      <scheme val="minor"/>
    </font>
  </fonts>
  <fills count="5">
    <fill>
      <patternFill patternType="none"/>
    </fill>
    <fill>
      <patternFill patternType="gray125"/>
    </fill>
    <fill>
      <patternFill patternType="solid">
        <fgColor theme="4" tint="0.59999389629810485"/>
        <bgColor indexed="64"/>
      </patternFill>
    </fill>
    <fill>
      <patternFill patternType="solid">
        <fgColor theme="5" tint="0.59999389629810485"/>
        <bgColor indexed="64"/>
      </patternFill>
    </fill>
    <fill>
      <patternFill patternType="solid">
        <fgColor theme="6" tint="0.5999938962981048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38">
    <xf numFmtId="0" fontId="0" fillId="0" borderId="0" xfId="0"/>
    <xf numFmtId="0" fontId="0" fillId="0" borderId="0" xfId="0" applyAlignment="1">
      <alignment horizontal="center"/>
    </xf>
    <xf numFmtId="0" fontId="0" fillId="0" borderId="2" xfId="0" applyBorder="1" applyAlignment="1">
      <alignment vertical="center" wrapText="1"/>
    </xf>
    <xf numFmtId="0" fontId="0" fillId="0" borderId="1" xfId="0" applyBorder="1" applyAlignment="1">
      <alignment vertical="center" wrapText="1"/>
    </xf>
    <xf numFmtId="0" fontId="0" fillId="0" borderId="1" xfId="0" applyBorder="1" applyAlignment="1">
      <alignment horizontal="center" vertical="center" wrapText="1"/>
    </xf>
    <xf numFmtId="164" fontId="0" fillId="0" borderId="4" xfId="0" applyNumberFormat="1" applyBorder="1" applyAlignment="1">
      <alignment horizontal="left" vertical="center" wrapText="1"/>
    </xf>
    <xf numFmtId="0" fontId="0" fillId="0" borderId="1" xfId="0" applyBorder="1" applyAlignment="1">
      <alignment horizontal="left" vertical="center" wrapText="1"/>
    </xf>
    <xf numFmtId="0" fontId="0" fillId="0" borderId="7" xfId="0" applyBorder="1" applyAlignment="1">
      <alignment horizontal="center" vertical="center" wrapText="1"/>
    </xf>
    <xf numFmtId="0" fontId="0" fillId="0" borderId="3" xfId="0" applyBorder="1" applyAlignment="1">
      <alignment horizontal="center" vertical="center" wrapText="1"/>
    </xf>
    <xf numFmtId="0" fontId="0" fillId="0" borderId="0" xfId="0" applyAlignment="1">
      <alignment horizontal="left"/>
    </xf>
    <xf numFmtId="17" fontId="0" fillId="0" borderId="1" xfId="0" applyNumberFormat="1" applyBorder="1" applyAlignment="1">
      <alignment horizontal="center" vertical="center" wrapText="1"/>
    </xf>
    <xf numFmtId="0" fontId="0" fillId="0" borderId="0" xfId="0" applyBorder="1" applyAlignment="1">
      <alignment vertical="center" wrapText="1"/>
    </xf>
    <xf numFmtId="0" fontId="0" fillId="0" borderId="7" xfId="0" applyBorder="1" applyAlignment="1">
      <alignment vertical="center" wrapText="1"/>
    </xf>
    <xf numFmtId="0" fontId="0" fillId="0" borderId="0" xfId="0" applyBorder="1" applyAlignment="1">
      <alignment horizontal="center"/>
    </xf>
    <xf numFmtId="0" fontId="1" fillId="0" borderId="8" xfId="0" applyFont="1" applyBorder="1" applyAlignment="1">
      <alignment horizontal="center" vertical="center" wrapText="1"/>
    </xf>
    <xf numFmtId="0" fontId="0" fillId="0" borderId="7" xfId="0" applyBorder="1" applyAlignment="1">
      <alignment horizontal="left" vertical="center" wrapText="1"/>
    </xf>
    <xf numFmtId="0" fontId="0" fillId="0" borderId="7" xfId="0" applyBorder="1" applyAlignment="1">
      <alignment horizontal="left"/>
    </xf>
    <xf numFmtId="0" fontId="0" fillId="0" borderId="7" xfId="0" applyBorder="1"/>
    <xf numFmtId="0" fontId="0" fillId="0" borderId="7" xfId="0" applyBorder="1" applyAlignment="1">
      <alignment vertical="center"/>
    </xf>
    <xf numFmtId="0" fontId="0" fillId="2" borderId="1" xfId="0" applyFill="1" applyBorder="1" applyAlignment="1">
      <alignment horizontal="left" vertical="center"/>
    </xf>
    <xf numFmtId="0" fontId="0" fillId="3" borderId="1" xfId="0" applyFill="1" applyBorder="1" applyAlignment="1">
      <alignment vertical="center"/>
    </xf>
    <xf numFmtId="0" fontId="0" fillId="4" borderId="1" xfId="0" applyFill="1" applyBorder="1" applyAlignment="1">
      <alignment vertical="center"/>
    </xf>
    <xf numFmtId="0" fontId="0" fillId="0" borderId="1" xfId="0" applyBorder="1"/>
    <xf numFmtId="0" fontId="1" fillId="2" borderId="1" xfId="0" applyFont="1" applyFill="1" applyBorder="1" applyAlignment="1">
      <alignment vertical="center"/>
    </xf>
    <xf numFmtId="0" fontId="1" fillId="3" borderId="1" xfId="0" applyFont="1" applyFill="1" applyBorder="1" applyAlignment="1">
      <alignment vertical="center" wrapText="1"/>
    </xf>
    <xf numFmtId="0" fontId="1" fillId="4" borderId="1" xfId="0" applyFont="1" applyFill="1" applyBorder="1" applyAlignment="1">
      <alignment vertical="center" wrapText="1"/>
    </xf>
    <xf numFmtId="0" fontId="1" fillId="0" borderId="1" xfId="0" applyFont="1" applyFill="1" applyBorder="1" applyAlignment="1">
      <alignment vertical="center"/>
    </xf>
    <xf numFmtId="0" fontId="1" fillId="0" borderId="1" xfId="0" applyFont="1" applyBorder="1"/>
    <xf numFmtId="0" fontId="1" fillId="0" borderId="5" xfId="0" applyFont="1" applyBorder="1" applyAlignment="1">
      <alignment vertical="center"/>
    </xf>
    <xf numFmtId="0" fontId="1" fillId="0" borderId="7" xfId="0" applyFont="1" applyBorder="1" applyAlignment="1">
      <alignment vertical="center"/>
    </xf>
    <xf numFmtId="0" fontId="1" fillId="0" borderId="6" xfId="0" applyFont="1" applyBorder="1" applyAlignment="1">
      <alignment vertical="center"/>
    </xf>
    <xf numFmtId="0" fontId="0" fillId="0" borderId="1" xfId="0" applyFont="1" applyBorder="1" applyAlignment="1">
      <alignment vertical="center" wrapText="1"/>
    </xf>
    <xf numFmtId="0" fontId="1" fillId="0" borderId="2" xfId="0" applyFont="1" applyBorder="1" applyAlignment="1">
      <alignment horizontal="center"/>
    </xf>
    <xf numFmtId="0" fontId="1" fillId="0" borderId="4" xfId="0" applyFont="1" applyBorder="1" applyAlignment="1">
      <alignment horizontal="center"/>
    </xf>
    <xf numFmtId="0" fontId="1" fillId="0" borderId="1" xfId="0" applyFont="1" applyBorder="1" applyAlignment="1">
      <alignment horizont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
    <pageSetUpPr fitToPage="1"/>
  </sheetPr>
  <dimension ref="A1:M73"/>
  <sheetViews>
    <sheetView showGridLines="0" tabSelected="1" zoomScaleNormal="100" workbookViewId="0">
      <pane xSplit="3" ySplit="2" topLeftCell="D3" activePane="bottomRight" state="frozen"/>
      <selection pane="topRight" activeCell="D1" sqref="D1"/>
      <selection pane="bottomLeft" activeCell="A2" sqref="A2"/>
      <selection pane="bottomRight" activeCell="D72" sqref="D72"/>
    </sheetView>
  </sheetViews>
  <sheetFormatPr defaultRowHeight="15" x14ac:dyDescent="0.25"/>
  <cols>
    <col min="1" max="1" width="8.140625" customWidth="1"/>
    <col min="2" max="2" width="5.42578125" style="1" customWidth="1"/>
    <col min="3" max="3" width="5" style="9" bestFit="1" customWidth="1"/>
    <col min="4" max="4" width="37.7109375" customWidth="1"/>
    <col min="5" max="5" width="72.42578125" customWidth="1"/>
    <col min="6" max="6" width="26.42578125" customWidth="1"/>
    <col min="7" max="7" width="14.85546875" customWidth="1"/>
    <col min="8" max="8" width="16.85546875" customWidth="1"/>
    <col min="9" max="9" width="24.42578125" customWidth="1"/>
    <col min="10" max="10" width="31.7109375" bestFit="1" customWidth="1"/>
    <col min="11" max="11" width="32.42578125" bestFit="1" customWidth="1"/>
    <col min="12" max="12" width="23.42578125" bestFit="1" customWidth="1"/>
    <col min="13" max="13" width="22.5703125" customWidth="1"/>
  </cols>
  <sheetData>
    <row r="1" spans="1:13" x14ac:dyDescent="0.25">
      <c r="A1" s="15"/>
      <c r="B1" s="7"/>
      <c r="C1" s="16"/>
      <c r="D1" s="17"/>
      <c r="E1" s="17"/>
      <c r="F1" s="17"/>
      <c r="G1" s="17"/>
      <c r="H1" s="17"/>
      <c r="I1" s="12"/>
      <c r="J1" s="18"/>
      <c r="K1" s="18"/>
      <c r="L1" s="17"/>
      <c r="M1" s="17"/>
    </row>
    <row r="2" spans="1:13" ht="45" x14ac:dyDescent="0.25">
      <c r="A2" s="28" t="s">
        <v>38</v>
      </c>
      <c r="B2" s="29"/>
      <c r="C2" s="30"/>
      <c r="D2" s="14" t="s">
        <v>0</v>
      </c>
      <c r="E2" s="14" t="s">
        <v>4</v>
      </c>
      <c r="F2" s="14" t="s">
        <v>3</v>
      </c>
      <c r="G2" s="14" t="s">
        <v>47</v>
      </c>
      <c r="H2" s="14" t="s">
        <v>5</v>
      </c>
      <c r="I2" s="14" t="s">
        <v>7</v>
      </c>
      <c r="J2" s="14" t="s">
        <v>1</v>
      </c>
      <c r="K2" s="14" t="s">
        <v>2</v>
      </c>
      <c r="L2" s="14" t="s">
        <v>6</v>
      </c>
      <c r="M2" s="14" t="s">
        <v>8</v>
      </c>
    </row>
    <row r="3" spans="1:13" ht="45" x14ac:dyDescent="0.25">
      <c r="A3" s="2" t="s">
        <v>37</v>
      </c>
      <c r="B3" s="8" t="s">
        <v>26</v>
      </c>
      <c r="C3" s="5">
        <v>1</v>
      </c>
      <c r="D3" s="3" t="s">
        <v>39</v>
      </c>
      <c r="E3" s="3" t="s">
        <v>46</v>
      </c>
      <c r="F3" s="4" t="s">
        <v>49</v>
      </c>
      <c r="G3" s="4">
        <v>480</v>
      </c>
      <c r="H3" s="4" t="s">
        <v>121</v>
      </c>
      <c r="I3" s="4" t="s">
        <v>50</v>
      </c>
      <c r="J3" s="4" t="s">
        <v>51</v>
      </c>
      <c r="K3" s="4" t="s">
        <v>25</v>
      </c>
      <c r="L3" s="4" t="s">
        <v>57</v>
      </c>
      <c r="M3" s="4" t="s">
        <v>58</v>
      </c>
    </row>
    <row r="4" spans="1:13" ht="45" x14ac:dyDescent="0.25">
      <c r="A4" s="2" t="str">
        <f>A3</f>
        <v>PJE2018</v>
      </c>
      <c r="B4" s="8" t="s">
        <v>26</v>
      </c>
      <c r="C4" s="5">
        <v>2</v>
      </c>
      <c r="D4" s="3" t="s">
        <v>40</v>
      </c>
      <c r="E4" s="3" t="s">
        <v>46</v>
      </c>
      <c r="F4" s="4" t="s">
        <v>48</v>
      </c>
      <c r="G4" s="4">
        <v>720</v>
      </c>
      <c r="H4" s="4" t="s">
        <v>121</v>
      </c>
      <c r="I4" s="4" t="s">
        <v>50</v>
      </c>
      <c r="J4" s="4" t="s">
        <v>52</v>
      </c>
      <c r="K4" s="4" t="s">
        <v>25</v>
      </c>
      <c r="L4" s="4" t="s">
        <v>57</v>
      </c>
      <c r="M4" s="4" t="s">
        <v>58</v>
      </c>
    </row>
    <row r="5" spans="1:13" ht="45" x14ac:dyDescent="0.25">
      <c r="A5" s="2" t="str">
        <f>A4</f>
        <v>PJE2018</v>
      </c>
      <c r="B5" s="8" t="s">
        <v>26</v>
      </c>
      <c r="C5" s="5">
        <v>3</v>
      </c>
      <c r="D5" s="3" t="s">
        <v>41</v>
      </c>
      <c r="E5" s="3" t="s">
        <v>46</v>
      </c>
      <c r="F5" s="4" t="s">
        <v>48</v>
      </c>
      <c r="G5" s="4">
        <v>720</v>
      </c>
      <c r="H5" s="4" t="s">
        <v>121</v>
      </c>
      <c r="I5" s="4" t="s">
        <v>50</v>
      </c>
      <c r="J5" s="4" t="s">
        <v>53</v>
      </c>
      <c r="K5" s="4" t="s">
        <v>25</v>
      </c>
      <c r="L5" s="4" t="s">
        <v>57</v>
      </c>
      <c r="M5" s="4" t="s">
        <v>58</v>
      </c>
    </row>
    <row r="6" spans="1:13" ht="45" x14ac:dyDescent="0.25">
      <c r="A6" s="2" t="str">
        <f>A5</f>
        <v>PJE2018</v>
      </c>
      <c r="B6" s="8" t="s">
        <v>26</v>
      </c>
      <c r="C6" s="5">
        <v>4</v>
      </c>
      <c r="D6" s="3" t="s">
        <v>42</v>
      </c>
      <c r="E6" s="3" t="s">
        <v>46</v>
      </c>
      <c r="F6" s="4" t="s">
        <v>48</v>
      </c>
      <c r="G6" s="4">
        <v>720</v>
      </c>
      <c r="H6" s="4" t="s">
        <v>121</v>
      </c>
      <c r="I6" s="4" t="s">
        <v>50</v>
      </c>
      <c r="J6" s="4" t="s">
        <v>54</v>
      </c>
      <c r="K6" s="4" t="s">
        <v>25</v>
      </c>
      <c r="L6" s="4" t="s">
        <v>57</v>
      </c>
      <c r="M6" s="4" t="s">
        <v>58</v>
      </c>
    </row>
    <row r="7" spans="1:13" ht="45" x14ac:dyDescent="0.25">
      <c r="A7" s="2" t="str">
        <f t="shared" ref="A7:A18" si="0">A6</f>
        <v>PJE2018</v>
      </c>
      <c r="B7" s="8" t="s">
        <v>26</v>
      </c>
      <c r="C7" s="5">
        <v>5</v>
      </c>
      <c r="D7" s="3" t="s">
        <v>43</v>
      </c>
      <c r="E7" s="3" t="s">
        <v>46</v>
      </c>
      <c r="F7" s="4" t="s">
        <v>48</v>
      </c>
      <c r="G7" s="4">
        <v>720</v>
      </c>
      <c r="H7" s="4" t="s">
        <v>121</v>
      </c>
      <c r="I7" s="4" t="s">
        <v>50</v>
      </c>
      <c r="J7" s="4" t="s">
        <v>55</v>
      </c>
      <c r="K7" s="4" t="s">
        <v>25</v>
      </c>
      <c r="L7" s="4" t="s">
        <v>57</v>
      </c>
      <c r="M7" s="4" t="s">
        <v>58</v>
      </c>
    </row>
    <row r="8" spans="1:13" ht="45" x14ac:dyDescent="0.25">
      <c r="A8" s="2" t="str">
        <f t="shared" si="0"/>
        <v>PJE2018</v>
      </c>
      <c r="B8" s="8" t="s">
        <v>26</v>
      </c>
      <c r="C8" s="5">
        <v>6</v>
      </c>
      <c r="D8" s="3" t="s">
        <v>44</v>
      </c>
      <c r="E8" s="3" t="s">
        <v>45</v>
      </c>
      <c r="F8" s="4" t="s">
        <v>48</v>
      </c>
      <c r="G8" s="4">
        <v>180</v>
      </c>
      <c r="H8" s="4" t="s">
        <v>121</v>
      </c>
      <c r="I8" s="4" t="s">
        <v>50</v>
      </c>
      <c r="J8" s="4" t="s">
        <v>56</v>
      </c>
      <c r="K8" s="4" t="s">
        <v>25</v>
      </c>
      <c r="L8" s="4" t="s">
        <v>57</v>
      </c>
      <c r="M8" s="4" t="s">
        <v>58</v>
      </c>
    </row>
    <row r="9" spans="1:13" ht="60" x14ac:dyDescent="0.25">
      <c r="A9" s="2" t="str">
        <f t="shared" si="0"/>
        <v>PJE2018</v>
      </c>
      <c r="B9" s="8" t="s">
        <v>14</v>
      </c>
      <c r="C9" s="5">
        <v>7</v>
      </c>
      <c r="D9" s="3" t="s">
        <v>78</v>
      </c>
      <c r="E9" s="3" t="s">
        <v>106</v>
      </c>
      <c r="F9" s="4" t="s">
        <v>79</v>
      </c>
      <c r="G9" s="4">
        <v>40</v>
      </c>
      <c r="H9" s="4" t="s">
        <v>122</v>
      </c>
      <c r="I9" s="4" t="s">
        <v>66</v>
      </c>
      <c r="J9" s="4" t="s">
        <v>80</v>
      </c>
      <c r="K9" s="4" t="s">
        <v>13</v>
      </c>
      <c r="L9" s="4" t="s">
        <v>81</v>
      </c>
      <c r="M9" s="4" t="s">
        <v>58</v>
      </c>
    </row>
    <row r="10" spans="1:13" ht="60" x14ac:dyDescent="0.25">
      <c r="A10" s="2" t="str">
        <f t="shared" si="0"/>
        <v>PJE2018</v>
      </c>
      <c r="B10" s="8" t="s">
        <v>14</v>
      </c>
      <c r="C10" s="5">
        <v>8</v>
      </c>
      <c r="D10" s="3" t="s">
        <v>107</v>
      </c>
      <c r="E10" s="3" t="s">
        <v>108</v>
      </c>
      <c r="F10" s="10">
        <v>43101</v>
      </c>
      <c r="G10" s="4">
        <v>2</v>
      </c>
      <c r="H10" s="4" t="s">
        <v>82</v>
      </c>
      <c r="I10" s="4" t="s">
        <v>71</v>
      </c>
      <c r="J10" s="4" t="s">
        <v>83</v>
      </c>
      <c r="K10" s="4" t="s">
        <v>13</v>
      </c>
      <c r="L10" s="4" t="s">
        <v>84</v>
      </c>
      <c r="M10" s="4" t="s">
        <v>58</v>
      </c>
    </row>
    <row r="11" spans="1:13" ht="75" x14ac:dyDescent="0.25">
      <c r="A11" s="2" t="str">
        <f t="shared" si="0"/>
        <v>PJE2018</v>
      </c>
      <c r="B11" s="8" t="s">
        <v>12</v>
      </c>
      <c r="C11" s="5">
        <v>9</v>
      </c>
      <c r="D11" s="3" t="s">
        <v>85</v>
      </c>
      <c r="E11" s="3" t="s">
        <v>109</v>
      </c>
      <c r="F11" s="4" t="s">
        <v>49</v>
      </c>
      <c r="G11" s="4">
        <v>60</v>
      </c>
      <c r="H11" s="4" t="s">
        <v>110</v>
      </c>
      <c r="I11" s="4" t="s">
        <v>66</v>
      </c>
      <c r="J11" s="4" t="s">
        <v>86</v>
      </c>
      <c r="K11" s="4" t="s">
        <v>11</v>
      </c>
      <c r="L11" s="4" t="s">
        <v>87</v>
      </c>
      <c r="M11" s="4" t="s">
        <v>58</v>
      </c>
    </row>
    <row r="12" spans="1:13" ht="60" x14ac:dyDescent="0.25">
      <c r="A12" s="2" t="str">
        <f t="shared" si="0"/>
        <v>PJE2018</v>
      </c>
      <c r="B12" s="8" t="s">
        <v>26</v>
      </c>
      <c r="C12" s="5">
        <v>10</v>
      </c>
      <c r="D12" s="3" t="s">
        <v>88</v>
      </c>
      <c r="E12" s="3" t="s">
        <v>111</v>
      </c>
      <c r="F12" s="4" t="s">
        <v>89</v>
      </c>
      <c r="G12" s="4">
        <f>28/60*45</f>
        <v>21</v>
      </c>
      <c r="H12" s="4" t="s">
        <v>110</v>
      </c>
      <c r="I12" s="4" t="s">
        <v>50</v>
      </c>
      <c r="J12" s="4" t="s">
        <v>90</v>
      </c>
      <c r="K12" s="4" t="s">
        <v>25</v>
      </c>
      <c r="L12" s="4" t="s">
        <v>91</v>
      </c>
      <c r="M12" s="4" t="s">
        <v>58</v>
      </c>
    </row>
    <row r="13" spans="1:13" ht="75" x14ac:dyDescent="0.25">
      <c r="A13" s="2" t="str">
        <f t="shared" si="0"/>
        <v>PJE2018</v>
      </c>
      <c r="B13" s="8" t="s">
        <v>26</v>
      </c>
      <c r="C13" s="5">
        <v>11</v>
      </c>
      <c r="D13" s="3" t="s">
        <v>92</v>
      </c>
      <c r="E13" s="3" t="s">
        <v>112</v>
      </c>
      <c r="F13" s="4" t="s">
        <v>93</v>
      </c>
      <c r="G13" s="4">
        <f>540/60*45</f>
        <v>405</v>
      </c>
      <c r="H13" s="4" t="s">
        <v>110</v>
      </c>
      <c r="I13" s="4" t="s">
        <v>50</v>
      </c>
      <c r="J13" s="4" t="s">
        <v>96</v>
      </c>
      <c r="K13" s="4" t="s">
        <v>25</v>
      </c>
      <c r="L13" s="4" t="s">
        <v>91</v>
      </c>
      <c r="M13" s="4" t="s">
        <v>58</v>
      </c>
    </row>
    <row r="14" spans="1:13" ht="75" x14ac:dyDescent="0.25">
      <c r="A14" s="2" t="str">
        <f t="shared" si="0"/>
        <v>PJE2018</v>
      </c>
      <c r="B14" s="8" t="s">
        <v>22</v>
      </c>
      <c r="C14" s="5">
        <v>12</v>
      </c>
      <c r="D14" s="3" t="s">
        <v>97</v>
      </c>
      <c r="E14" s="3" t="s">
        <v>113</v>
      </c>
      <c r="F14" s="4" t="s">
        <v>98</v>
      </c>
      <c r="G14" s="4">
        <v>44</v>
      </c>
      <c r="H14" s="4" t="s">
        <v>110</v>
      </c>
      <c r="I14" s="4" t="s">
        <v>50</v>
      </c>
      <c r="J14" s="4" t="s">
        <v>99</v>
      </c>
      <c r="K14" s="4" t="s">
        <v>21</v>
      </c>
      <c r="L14" s="4" t="s">
        <v>91</v>
      </c>
      <c r="M14" s="4" t="s">
        <v>58</v>
      </c>
    </row>
    <row r="15" spans="1:13" ht="45" x14ac:dyDescent="0.25">
      <c r="A15" s="2" t="str">
        <f t="shared" si="0"/>
        <v>PJE2018</v>
      </c>
      <c r="B15" s="8" t="s">
        <v>22</v>
      </c>
      <c r="C15" s="5">
        <v>13</v>
      </c>
      <c r="D15" s="3" t="s">
        <v>114</v>
      </c>
      <c r="E15" s="3" t="s">
        <v>100</v>
      </c>
      <c r="F15" s="4" t="s">
        <v>101</v>
      </c>
      <c r="G15" s="4">
        <v>56</v>
      </c>
      <c r="H15" s="4" t="s">
        <v>110</v>
      </c>
      <c r="I15" s="4" t="s">
        <v>66</v>
      </c>
      <c r="J15" s="4" t="s">
        <v>102</v>
      </c>
      <c r="K15" s="4" t="s">
        <v>21</v>
      </c>
      <c r="L15" s="4" t="s">
        <v>91</v>
      </c>
      <c r="M15" s="4" t="s">
        <v>58</v>
      </c>
    </row>
    <row r="16" spans="1:13" ht="75" x14ac:dyDescent="0.25">
      <c r="A16" s="2" t="str">
        <f t="shared" si="0"/>
        <v>PJE2018</v>
      </c>
      <c r="B16" s="8" t="s">
        <v>22</v>
      </c>
      <c r="C16" s="5">
        <v>14</v>
      </c>
      <c r="D16" s="3" t="s">
        <v>103</v>
      </c>
      <c r="E16" s="3" t="s">
        <v>115</v>
      </c>
      <c r="F16" s="4" t="s">
        <v>104</v>
      </c>
      <c r="G16" s="4">
        <v>11</v>
      </c>
      <c r="H16" s="4" t="s">
        <v>110</v>
      </c>
      <c r="I16" s="4" t="s">
        <v>50</v>
      </c>
      <c r="J16" s="4" t="s">
        <v>105</v>
      </c>
      <c r="K16" s="4" t="s">
        <v>21</v>
      </c>
      <c r="L16" s="4" t="s">
        <v>91</v>
      </c>
      <c r="M16" s="4" t="s">
        <v>58</v>
      </c>
    </row>
    <row r="17" spans="1:13" ht="105" x14ac:dyDescent="0.25">
      <c r="A17" s="2" t="str">
        <f t="shared" si="0"/>
        <v>PJE2018</v>
      </c>
      <c r="B17" s="8" t="s">
        <v>10</v>
      </c>
      <c r="C17" s="5">
        <v>15</v>
      </c>
      <c r="D17" s="3" t="s">
        <v>116</v>
      </c>
      <c r="E17" s="3" t="s">
        <v>120</v>
      </c>
      <c r="F17" s="4" t="s">
        <v>117</v>
      </c>
      <c r="G17" s="4">
        <v>4</v>
      </c>
      <c r="H17" s="4" t="s">
        <v>94</v>
      </c>
      <c r="I17" s="4" t="s">
        <v>71</v>
      </c>
      <c r="J17" s="4" t="s">
        <v>118</v>
      </c>
      <c r="K17" s="4" t="s">
        <v>9</v>
      </c>
      <c r="L17" s="4" t="s">
        <v>119</v>
      </c>
      <c r="M17" s="4" t="s">
        <v>58</v>
      </c>
    </row>
    <row r="18" spans="1:13" ht="75" x14ac:dyDescent="0.25">
      <c r="A18" s="2" t="str">
        <f t="shared" si="0"/>
        <v>PJE2018</v>
      </c>
      <c r="B18" s="8" t="s">
        <v>26</v>
      </c>
      <c r="C18" s="5">
        <v>16</v>
      </c>
      <c r="D18" s="3" t="s">
        <v>123</v>
      </c>
      <c r="E18" s="3" t="s">
        <v>124</v>
      </c>
      <c r="F18" s="4" t="s">
        <v>128</v>
      </c>
      <c r="G18" s="4">
        <v>20</v>
      </c>
      <c r="H18" s="4" t="s">
        <v>94</v>
      </c>
      <c r="I18" s="4" t="s">
        <v>50</v>
      </c>
      <c r="J18" s="4" t="s">
        <v>125</v>
      </c>
      <c r="K18" s="4" t="s">
        <v>25</v>
      </c>
      <c r="L18" s="4" t="s">
        <v>126</v>
      </c>
      <c r="M18" s="4"/>
    </row>
    <row r="19" spans="1:13" ht="45" x14ac:dyDescent="0.25">
      <c r="A19" s="2" t="s">
        <v>37</v>
      </c>
      <c r="B19" s="8" t="s">
        <v>32</v>
      </c>
      <c r="C19" s="5">
        <v>17</v>
      </c>
      <c r="D19" s="3" t="s">
        <v>127</v>
      </c>
      <c r="E19" s="3" t="s">
        <v>131</v>
      </c>
      <c r="F19" s="4" t="s">
        <v>128</v>
      </c>
      <c r="G19" s="4">
        <v>4</v>
      </c>
      <c r="H19" s="4" t="s">
        <v>82</v>
      </c>
      <c r="I19" s="4" t="s">
        <v>50</v>
      </c>
      <c r="J19" s="4" t="s">
        <v>129</v>
      </c>
      <c r="K19" s="4" t="s">
        <v>31</v>
      </c>
      <c r="L19" s="4" t="s">
        <v>130</v>
      </c>
      <c r="M19" s="4"/>
    </row>
    <row r="20" spans="1:13" ht="90" x14ac:dyDescent="0.25">
      <c r="A20" s="2" t="s">
        <v>37</v>
      </c>
      <c r="B20" s="8" t="s">
        <v>28</v>
      </c>
      <c r="C20" s="5">
        <v>18</v>
      </c>
      <c r="D20" s="3" t="s">
        <v>132</v>
      </c>
      <c r="E20" s="3" t="s">
        <v>135</v>
      </c>
      <c r="F20" s="4" t="s">
        <v>133</v>
      </c>
      <c r="G20" s="4">
        <v>26</v>
      </c>
      <c r="H20" s="4" t="s">
        <v>94</v>
      </c>
      <c r="I20" s="4" t="s">
        <v>66</v>
      </c>
      <c r="J20" s="4" t="s">
        <v>134</v>
      </c>
      <c r="K20" s="4" t="s">
        <v>27</v>
      </c>
      <c r="L20" s="4" t="s">
        <v>130</v>
      </c>
      <c r="M20" s="4"/>
    </row>
    <row r="21" spans="1:13" ht="60" x14ac:dyDescent="0.25">
      <c r="A21" s="2" t="s">
        <v>37</v>
      </c>
      <c r="B21" s="8" t="s">
        <v>28</v>
      </c>
      <c r="C21" s="5">
        <v>19</v>
      </c>
      <c r="D21" s="3" t="s">
        <v>136</v>
      </c>
      <c r="E21" s="3" t="s">
        <v>137</v>
      </c>
      <c r="F21" s="4" t="s">
        <v>133</v>
      </c>
      <c r="G21" s="4">
        <v>24</v>
      </c>
      <c r="H21" s="4" t="s">
        <v>94</v>
      </c>
      <c r="I21" s="4" t="s">
        <v>66</v>
      </c>
      <c r="J21" s="4" t="s">
        <v>134</v>
      </c>
      <c r="K21" s="4" t="s">
        <v>27</v>
      </c>
      <c r="L21" s="4" t="s">
        <v>130</v>
      </c>
      <c r="M21" s="4"/>
    </row>
    <row r="22" spans="1:13" ht="105" x14ac:dyDescent="0.25">
      <c r="A22" s="2" t="s">
        <v>37</v>
      </c>
      <c r="B22" s="8" t="s">
        <v>22</v>
      </c>
      <c r="C22" s="5">
        <v>20</v>
      </c>
      <c r="D22" s="3" t="s">
        <v>138</v>
      </c>
      <c r="E22" s="3" t="s">
        <v>140</v>
      </c>
      <c r="F22" s="4" t="s">
        <v>101</v>
      </c>
      <c r="G22" s="4">
        <v>20</v>
      </c>
      <c r="H22" s="4" t="s">
        <v>110</v>
      </c>
      <c r="I22" s="4" t="s">
        <v>50</v>
      </c>
      <c r="J22" s="4" t="s">
        <v>139</v>
      </c>
      <c r="K22" s="4" t="s">
        <v>21</v>
      </c>
      <c r="L22" s="4" t="s">
        <v>130</v>
      </c>
      <c r="M22" s="4"/>
    </row>
    <row r="23" spans="1:13" ht="45" x14ac:dyDescent="0.25">
      <c r="A23" s="2" t="s">
        <v>37</v>
      </c>
      <c r="B23" s="8" t="s">
        <v>26</v>
      </c>
      <c r="C23" s="5">
        <v>21</v>
      </c>
      <c r="D23" s="3" t="s">
        <v>141</v>
      </c>
      <c r="E23" s="3" t="s">
        <v>167</v>
      </c>
      <c r="F23" s="4" t="s">
        <v>142</v>
      </c>
      <c r="G23" s="4">
        <v>360</v>
      </c>
      <c r="H23" s="4" t="s">
        <v>110</v>
      </c>
      <c r="I23" s="4" t="s">
        <v>50</v>
      </c>
      <c r="J23" s="4" t="s">
        <v>143</v>
      </c>
      <c r="K23" s="4" t="s">
        <v>25</v>
      </c>
      <c r="L23" s="4" t="s">
        <v>144</v>
      </c>
      <c r="M23" s="4"/>
    </row>
    <row r="24" spans="1:13" ht="45" x14ac:dyDescent="0.25">
      <c r="A24" s="2" t="s">
        <v>37</v>
      </c>
      <c r="B24" s="8" t="s">
        <v>22</v>
      </c>
      <c r="C24" s="5">
        <v>22</v>
      </c>
      <c r="D24" s="3" t="s">
        <v>44</v>
      </c>
      <c r="E24" s="3" t="s">
        <v>168</v>
      </c>
      <c r="F24" s="4" t="s">
        <v>145</v>
      </c>
      <c r="G24" s="4">
        <v>160</v>
      </c>
      <c r="H24" s="4" t="s">
        <v>146</v>
      </c>
      <c r="I24" s="4" t="s">
        <v>50</v>
      </c>
      <c r="J24" s="4" t="s">
        <v>147</v>
      </c>
      <c r="K24" s="4" t="s">
        <v>21</v>
      </c>
      <c r="L24" s="4" t="s">
        <v>144</v>
      </c>
      <c r="M24" s="4"/>
    </row>
    <row r="25" spans="1:13" ht="75" x14ac:dyDescent="0.25">
      <c r="A25" s="2" t="s">
        <v>37</v>
      </c>
      <c r="B25" s="8" t="s">
        <v>28</v>
      </c>
      <c r="C25" s="5">
        <v>23</v>
      </c>
      <c r="D25" s="3" t="s">
        <v>148</v>
      </c>
      <c r="E25" s="3" t="s">
        <v>169</v>
      </c>
      <c r="F25" s="4" t="s">
        <v>128</v>
      </c>
      <c r="G25" s="4">
        <v>12</v>
      </c>
      <c r="H25" s="4" t="s">
        <v>149</v>
      </c>
      <c r="I25" s="4" t="s">
        <v>71</v>
      </c>
      <c r="J25" s="4" t="s">
        <v>150</v>
      </c>
      <c r="K25" s="4" t="s">
        <v>27</v>
      </c>
      <c r="L25" s="4" t="s">
        <v>155</v>
      </c>
      <c r="M25" s="4"/>
    </row>
    <row r="26" spans="1:13" ht="75" x14ac:dyDescent="0.25">
      <c r="A26" s="2" t="s">
        <v>37</v>
      </c>
      <c r="B26" s="8" t="s">
        <v>28</v>
      </c>
      <c r="C26" s="5">
        <v>24</v>
      </c>
      <c r="D26" s="3" t="s">
        <v>151</v>
      </c>
      <c r="E26" s="3" t="s">
        <v>152</v>
      </c>
      <c r="F26" s="4" t="s">
        <v>153</v>
      </c>
      <c r="G26" s="4">
        <v>30</v>
      </c>
      <c r="H26" s="4" t="s">
        <v>94</v>
      </c>
      <c r="I26" s="4" t="s">
        <v>71</v>
      </c>
      <c r="J26" s="4" t="s">
        <v>154</v>
      </c>
      <c r="K26" s="4" t="s">
        <v>27</v>
      </c>
      <c r="L26" s="4" t="s">
        <v>156</v>
      </c>
      <c r="M26" s="4"/>
    </row>
    <row r="27" spans="1:13" ht="60" x14ac:dyDescent="0.25">
      <c r="A27" s="2" t="s">
        <v>37</v>
      </c>
      <c r="B27" s="8" t="s">
        <v>28</v>
      </c>
      <c r="C27" s="5">
        <v>25</v>
      </c>
      <c r="D27" s="3" t="s">
        <v>157</v>
      </c>
      <c r="E27" s="3" t="s">
        <v>158</v>
      </c>
      <c r="F27" s="4" t="s">
        <v>101</v>
      </c>
      <c r="G27" s="4">
        <v>60</v>
      </c>
      <c r="H27" s="4" t="s">
        <v>122</v>
      </c>
      <c r="I27" s="4" t="s">
        <v>66</v>
      </c>
      <c r="J27" s="4" t="s">
        <v>159</v>
      </c>
      <c r="K27" s="4" t="s">
        <v>27</v>
      </c>
      <c r="L27" s="4" t="s">
        <v>160</v>
      </c>
      <c r="M27" s="4"/>
    </row>
    <row r="28" spans="1:13" ht="60" x14ac:dyDescent="0.25">
      <c r="A28" s="2" t="s">
        <v>37</v>
      </c>
      <c r="B28" s="8" t="s">
        <v>30</v>
      </c>
      <c r="C28" s="5">
        <v>26</v>
      </c>
      <c r="D28" s="3" t="s">
        <v>170</v>
      </c>
      <c r="E28" s="3" t="s">
        <v>161</v>
      </c>
      <c r="F28" s="4" t="s">
        <v>145</v>
      </c>
      <c r="G28" s="4">
        <v>160</v>
      </c>
      <c r="H28" s="4" t="s">
        <v>121</v>
      </c>
      <c r="I28" s="4" t="s">
        <v>50</v>
      </c>
      <c r="J28" s="4" t="s">
        <v>162</v>
      </c>
      <c r="K28" s="4" t="s">
        <v>29</v>
      </c>
      <c r="L28" s="4" t="s">
        <v>155</v>
      </c>
      <c r="M28" s="4"/>
    </row>
    <row r="29" spans="1:13" ht="60" x14ac:dyDescent="0.25">
      <c r="A29" s="2" t="s">
        <v>37</v>
      </c>
      <c r="B29" s="8" t="s">
        <v>34</v>
      </c>
      <c r="C29" s="5">
        <v>27</v>
      </c>
      <c r="D29" s="3" t="s">
        <v>44</v>
      </c>
      <c r="E29" s="3" t="s">
        <v>171</v>
      </c>
      <c r="F29" s="4" t="s">
        <v>163</v>
      </c>
      <c r="G29" s="4">
        <v>111</v>
      </c>
      <c r="H29" s="4" t="s">
        <v>164</v>
      </c>
      <c r="I29" s="4" t="s">
        <v>66</v>
      </c>
      <c r="J29" s="4" t="s">
        <v>165</v>
      </c>
      <c r="K29" s="4" t="s">
        <v>33</v>
      </c>
      <c r="L29" s="4" t="s">
        <v>166</v>
      </c>
      <c r="M29" s="4"/>
    </row>
    <row r="30" spans="1:13" ht="75" x14ac:dyDescent="0.25">
      <c r="A30" s="2" t="s">
        <v>37</v>
      </c>
      <c r="B30" s="8" t="s">
        <v>28</v>
      </c>
      <c r="C30" s="5">
        <v>28</v>
      </c>
      <c r="D30" s="3" t="s">
        <v>185</v>
      </c>
      <c r="E30" s="3" t="s">
        <v>188</v>
      </c>
      <c r="F30" s="10" t="s">
        <v>184</v>
      </c>
      <c r="G30" s="4">
        <v>150</v>
      </c>
      <c r="H30" s="4" t="s">
        <v>186</v>
      </c>
      <c r="I30" s="4" t="s">
        <v>71</v>
      </c>
      <c r="J30" s="4" t="s">
        <v>187</v>
      </c>
      <c r="K30" s="4" t="s">
        <v>27</v>
      </c>
      <c r="L30" s="4" t="s">
        <v>160</v>
      </c>
      <c r="M30" s="4"/>
    </row>
    <row r="31" spans="1:13" ht="60" x14ac:dyDescent="0.25">
      <c r="A31" s="2" t="s">
        <v>37</v>
      </c>
      <c r="B31" s="8" t="s">
        <v>28</v>
      </c>
      <c r="C31" s="5">
        <v>29</v>
      </c>
      <c r="D31" s="3" t="s">
        <v>172</v>
      </c>
      <c r="E31" s="3" t="s">
        <v>175</v>
      </c>
      <c r="F31" s="4" t="s">
        <v>173</v>
      </c>
      <c r="G31" s="4">
        <v>40</v>
      </c>
      <c r="H31" s="4" t="s">
        <v>82</v>
      </c>
      <c r="I31" s="4" t="s">
        <v>71</v>
      </c>
      <c r="J31" s="4" t="s">
        <v>174</v>
      </c>
      <c r="K31" s="4" t="s">
        <v>27</v>
      </c>
      <c r="L31" s="4" t="s">
        <v>160</v>
      </c>
      <c r="M31" s="4"/>
    </row>
    <row r="32" spans="1:13" ht="60" x14ac:dyDescent="0.25">
      <c r="A32" s="2" t="s">
        <v>37</v>
      </c>
      <c r="B32" s="8" t="s">
        <v>28</v>
      </c>
      <c r="C32" s="5">
        <v>30</v>
      </c>
      <c r="D32" s="3" t="s">
        <v>176</v>
      </c>
      <c r="E32" s="3" t="s">
        <v>177</v>
      </c>
      <c r="F32" s="10" t="s">
        <v>101</v>
      </c>
      <c r="G32" s="4">
        <v>60</v>
      </c>
      <c r="H32" s="4" t="s">
        <v>122</v>
      </c>
      <c r="I32" s="4" t="s">
        <v>66</v>
      </c>
      <c r="J32" s="4" t="s">
        <v>178</v>
      </c>
      <c r="K32" s="4" t="s">
        <v>27</v>
      </c>
      <c r="L32" s="4" t="s">
        <v>160</v>
      </c>
      <c r="M32" s="4"/>
    </row>
    <row r="33" spans="1:13" ht="90" x14ac:dyDescent="0.25">
      <c r="A33" s="2" t="s">
        <v>37</v>
      </c>
      <c r="B33" s="8" t="s">
        <v>28</v>
      </c>
      <c r="C33" s="5">
        <v>31</v>
      </c>
      <c r="D33" s="3" t="s">
        <v>179</v>
      </c>
      <c r="E33" s="3" t="s">
        <v>180</v>
      </c>
      <c r="F33" s="10" t="s">
        <v>181</v>
      </c>
      <c r="G33" s="4">
        <v>8</v>
      </c>
      <c r="H33" s="4" t="s">
        <v>121</v>
      </c>
      <c r="I33" s="4" t="s">
        <v>50</v>
      </c>
      <c r="J33" s="4" t="s">
        <v>182</v>
      </c>
      <c r="K33" s="4" t="s">
        <v>27</v>
      </c>
      <c r="L33" s="4" t="s">
        <v>160</v>
      </c>
      <c r="M33" s="4"/>
    </row>
    <row r="34" spans="1:13" ht="60" x14ac:dyDescent="0.25">
      <c r="A34" s="2" t="s">
        <v>37</v>
      </c>
      <c r="B34" s="8" t="s">
        <v>28</v>
      </c>
      <c r="C34" s="5">
        <v>32</v>
      </c>
      <c r="D34" s="3" t="s">
        <v>183</v>
      </c>
      <c r="E34" s="3" t="s">
        <v>189</v>
      </c>
      <c r="F34" s="10" t="s">
        <v>184</v>
      </c>
      <c r="G34" s="4">
        <v>110</v>
      </c>
      <c r="H34" s="4" t="s">
        <v>94</v>
      </c>
      <c r="I34" s="4" t="s">
        <v>66</v>
      </c>
      <c r="J34" s="4" t="s">
        <v>134</v>
      </c>
      <c r="K34" s="4" t="s">
        <v>27</v>
      </c>
      <c r="L34" s="4" t="s">
        <v>160</v>
      </c>
      <c r="M34" s="4"/>
    </row>
    <row r="35" spans="1:13" ht="60" x14ac:dyDescent="0.25">
      <c r="A35" s="2" t="s">
        <v>37</v>
      </c>
      <c r="B35" s="8" t="s">
        <v>26</v>
      </c>
      <c r="C35" s="5">
        <v>33</v>
      </c>
      <c r="D35" s="3" t="s">
        <v>190</v>
      </c>
      <c r="E35" s="3" t="s">
        <v>193</v>
      </c>
      <c r="F35" s="10" t="s">
        <v>181</v>
      </c>
      <c r="G35" s="4">
        <v>240</v>
      </c>
      <c r="H35" s="4" t="s">
        <v>191</v>
      </c>
      <c r="I35" s="4" t="s">
        <v>66</v>
      </c>
      <c r="J35" s="4" t="s">
        <v>192</v>
      </c>
      <c r="K35" s="4" t="s">
        <v>25</v>
      </c>
      <c r="L35" s="4" t="s">
        <v>166</v>
      </c>
      <c r="M35" s="4"/>
    </row>
    <row r="36" spans="1:13" ht="60" x14ac:dyDescent="0.25">
      <c r="A36" s="2" t="s">
        <v>37</v>
      </c>
      <c r="B36" s="8" t="s">
        <v>26</v>
      </c>
      <c r="C36" s="5">
        <v>34</v>
      </c>
      <c r="D36" s="3" t="s">
        <v>197</v>
      </c>
      <c r="E36" s="3" t="s">
        <v>198</v>
      </c>
      <c r="F36" s="10" t="s">
        <v>194</v>
      </c>
      <c r="G36" s="4">
        <f>12*8</f>
        <v>96</v>
      </c>
      <c r="H36" s="4" t="s">
        <v>110</v>
      </c>
      <c r="I36" s="4" t="s">
        <v>66</v>
      </c>
      <c r="J36" s="4" t="s">
        <v>195</v>
      </c>
      <c r="K36" s="4" t="s">
        <v>25</v>
      </c>
      <c r="L36" s="4" t="s">
        <v>196</v>
      </c>
      <c r="M36" s="4"/>
    </row>
    <row r="37" spans="1:13" ht="90" x14ac:dyDescent="0.25">
      <c r="A37" s="2" t="s">
        <v>37</v>
      </c>
      <c r="B37" s="8" t="s">
        <v>26</v>
      </c>
      <c r="C37" s="5">
        <v>35</v>
      </c>
      <c r="D37" s="31" t="s">
        <v>199</v>
      </c>
      <c r="E37" s="3" t="s">
        <v>202</v>
      </c>
      <c r="F37" s="10" t="s">
        <v>200</v>
      </c>
      <c r="G37" s="4">
        <v>300</v>
      </c>
      <c r="H37" s="4" t="s">
        <v>201</v>
      </c>
      <c r="I37" s="4" t="s">
        <v>50</v>
      </c>
      <c r="J37" s="4" t="s">
        <v>203</v>
      </c>
      <c r="K37" s="4" t="s">
        <v>25</v>
      </c>
      <c r="L37" s="4" t="s">
        <v>196</v>
      </c>
      <c r="M37" s="4"/>
    </row>
    <row r="38" spans="1:13" ht="30" x14ac:dyDescent="0.25">
      <c r="A38" s="2" t="s">
        <v>37</v>
      </c>
      <c r="B38" s="8" t="s">
        <v>34</v>
      </c>
      <c r="C38" s="5">
        <v>36</v>
      </c>
      <c r="D38" s="31" t="s">
        <v>205</v>
      </c>
      <c r="E38" s="3" t="s">
        <v>206</v>
      </c>
      <c r="F38" s="10">
        <v>43160</v>
      </c>
      <c r="G38" s="4">
        <v>5</v>
      </c>
      <c r="H38" s="4" t="s">
        <v>94</v>
      </c>
      <c r="I38" s="4" t="s">
        <v>66</v>
      </c>
      <c r="J38" s="4" t="s">
        <v>204</v>
      </c>
      <c r="K38" s="4" t="s">
        <v>33</v>
      </c>
      <c r="L38" s="4" t="s">
        <v>196</v>
      </c>
      <c r="M38" s="4"/>
    </row>
    <row r="39" spans="1:13" ht="45" x14ac:dyDescent="0.25">
      <c r="A39" s="2" t="s">
        <v>37</v>
      </c>
      <c r="B39" s="8" t="s">
        <v>34</v>
      </c>
      <c r="C39" s="5">
        <v>37</v>
      </c>
      <c r="D39" s="31" t="s">
        <v>224</v>
      </c>
      <c r="E39" s="3" t="s">
        <v>225</v>
      </c>
      <c r="F39" s="10">
        <v>43160</v>
      </c>
      <c r="G39" s="4">
        <v>12</v>
      </c>
      <c r="H39" s="4" t="s">
        <v>94</v>
      </c>
      <c r="I39" s="4" t="s">
        <v>66</v>
      </c>
      <c r="J39" s="4" t="s">
        <v>207</v>
      </c>
      <c r="K39" s="4" t="s">
        <v>33</v>
      </c>
      <c r="L39" s="4" t="s">
        <v>230</v>
      </c>
      <c r="M39" s="4"/>
    </row>
    <row r="40" spans="1:13" ht="60" x14ac:dyDescent="0.25">
      <c r="A40" s="2" t="s">
        <v>37</v>
      </c>
      <c r="B40" s="8" t="s">
        <v>22</v>
      </c>
      <c r="C40" s="5">
        <v>38</v>
      </c>
      <c r="D40" s="31" t="s">
        <v>208</v>
      </c>
      <c r="E40" s="3" t="s">
        <v>210</v>
      </c>
      <c r="F40" s="10" t="s">
        <v>209</v>
      </c>
      <c r="G40" s="4">
        <v>16</v>
      </c>
      <c r="H40" s="4" t="s">
        <v>94</v>
      </c>
      <c r="I40" s="4" t="s">
        <v>66</v>
      </c>
      <c r="J40" s="4" t="s">
        <v>105</v>
      </c>
      <c r="K40" s="4" t="s">
        <v>21</v>
      </c>
      <c r="L40" s="4" t="s">
        <v>196</v>
      </c>
      <c r="M40" s="4"/>
    </row>
    <row r="41" spans="1:13" ht="75" x14ac:dyDescent="0.25">
      <c r="A41" s="2" t="s">
        <v>37</v>
      </c>
      <c r="B41" s="8" t="s">
        <v>28</v>
      </c>
      <c r="C41" s="5">
        <v>39</v>
      </c>
      <c r="D41" s="31" t="s">
        <v>211</v>
      </c>
      <c r="E41" s="3" t="s">
        <v>214</v>
      </c>
      <c r="F41" s="10" t="s">
        <v>212</v>
      </c>
      <c r="G41" s="4">
        <v>12</v>
      </c>
      <c r="H41" s="4" t="s">
        <v>110</v>
      </c>
      <c r="I41" s="4" t="s">
        <v>50</v>
      </c>
      <c r="J41" s="4" t="s">
        <v>213</v>
      </c>
      <c r="K41" s="4" t="s">
        <v>27</v>
      </c>
      <c r="L41" s="4" t="s">
        <v>218</v>
      </c>
      <c r="M41" s="4"/>
    </row>
    <row r="42" spans="1:13" ht="45" x14ac:dyDescent="0.25">
      <c r="A42" s="2" t="s">
        <v>37</v>
      </c>
      <c r="B42" s="8" t="s">
        <v>28</v>
      </c>
      <c r="C42" s="5">
        <v>40</v>
      </c>
      <c r="D42" s="31" t="s">
        <v>226</v>
      </c>
      <c r="E42" s="3" t="s">
        <v>215</v>
      </c>
      <c r="F42" s="10" t="s">
        <v>216</v>
      </c>
      <c r="G42" s="4">
        <v>20</v>
      </c>
      <c r="H42" s="4" t="s">
        <v>94</v>
      </c>
      <c r="I42" s="4" t="s">
        <v>66</v>
      </c>
      <c r="J42" s="4" t="s">
        <v>217</v>
      </c>
      <c r="K42" s="4" t="s">
        <v>27</v>
      </c>
      <c r="L42" s="4" t="s">
        <v>219</v>
      </c>
      <c r="M42" s="4"/>
    </row>
    <row r="43" spans="1:13" ht="75" x14ac:dyDescent="0.25">
      <c r="A43" s="2" t="s">
        <v>37</v>
      </c>
      <c r="B43" s="8" t="s">
        <v>20</v>
      </c>
      <c r="C43" s="5">
        <v>41</v>
      </c>
      <c r="D43" s="31" t="s">
        <v>220</v>
      </c>
      <c r="E43" s="3" t="s">
        <v>227</v>
      </c>
      <c r="F43" s="10" t="s">
        <v>163</v>
      </c>
      <c r="G43" s="4">
        <v>70</v>
      </c>
      <c r="H43" s="4" t="s">
        <v>110</v>
      </c>
      <c r="I43" s="4" t="s">
        <v>50</v>
      </c>
      <c r="J43" s="4" t="s">
        <v>221</v>
      </c>
      <c r="K43" s="4" t="s">
        <v>19</v>
      </c>
      <c r="L43" s="4" t="s">
        <v>219</v>
      </c>
      <c r="M43" s="4"/>
    </row>
    <row r="44" spans="1:13" ht="60" x14ac:dyDescent="0.25">
      <c r="A44" s="2" t="s">
        <v>37</v>
      </c>
      <c r="B44" s="8" t="s">
        <v>20</v>
      </c>
      <c r="C44" s="5">
        <v>42</v>
      </c>
      <c r="D44" s="31" t="s">
        <v>228</v>
      </c>
      <c r="E44" s="3" t="s">
        <v>229</v>
      </c>
      <c r="F44" s="10" t="s">
        <v>222</v>
      </c>
      <c r="G44" s="4"/>
      <c r="H44" s="4" t="s">
        <v>110</v>
      </c>
      <c r="I44" s="4" t="s">
        <v>71</v>
      </c>
      <c r="J44" s="4" t="s">
        <v>223</v>
      </c>
      <c r="K44" s="4" t="s">
        <v>19</v>
      </c>
      <c r="L44" s="4" t="s">
        <v>219</v>
      </c>
      <c r="M44" s="4"/>
    </row>
    <row r="45" spans="1:13" ht="45" x14ac:dyDescent="0.25">
      <c r="A45" s="2" t="s">
        <v>37</v>
      </c>
      <c r="B45" s="8" t="s">
        <v>30</v>
      </c>
      <c r="C45" s="5">
        <v>43</v>
      </c>
      <c r="D45" s="31" t="s">
        <v>231</v>
      </c>
      <c r="E45" s="3" t="s">
        <v>232</v>
      </c>
      <c r="F45" s="10" t="s">
        <v>163</v>
      </c>
      <c r="G45" s="4">
        <v>152</v>
      </c>
      <c r="H45" s="4" t="s">
        <v>110</v>
      </c>
      <c r="I45" s="4" t="s">
        <v>71</v>
      </c>
      <c r="J45" s="4" t="s">
        <v>233</v>
      </c>
      <c r="K45" s="4" t="s">
        <v>29</v>
      </c>
      <c r="L45" s="4" t="s">
        <v>234</v>
      </c>
      <c r="M45" s="4"/>
    </row>
    <row r="46" spans="1:13" ht="60" x14ac:dyDescent="0.25">
      <c r="A46" s="2" t="s">
        <v>37</v>
      </c>
      <c r="B46" s="8" t="s">
        <v>30</v>
      </c>
      <c r="C46" s="5">
        <v>44</v>
      </c>
      <c r="D46" s="31" t="s">
        <v>236</v>
      </c>
      <c r="E46" s="3" t="s">
        <v>237</v>
      </c>
      <c r="F46" s="10" t="s">
        <v>48</v>
      </c>
      <c r="G46" s="4">
        <v>240</v>
      </c>
      <c r="H46" s="4" t="s">
        <v>122</v>
      </c>
      <c r="I46" s="4"/>
      <c r="J46" s="4" t="s">
        <v>235</v>
      </c>
      <c r="K46" s="4" t="s">
        <v>29</v>
      </c>
      <c r="L46" s="4" t="s">
        <v>239</v>
      </c>
      <c r="M46" s="4"/>
    </row>
    <row r="47" spans="1:13" ht="60" x14ac:dyDescent="0.25">
      <c r="A47" s="2" t="s">
        <v>37</v>
      </c>
      <c r="B47" s="8" t="s">
        <v>34</v>
      </c>
      <c r="C47" s="5">
        <v>45</v>
      </c>
      <c r="D47" s="31" t="s">
        <v>240</v>
      </c>
      <c r="E47" s="3" t="s">
        <v>241</v>
      </c>
      <c r="F47" s="10">
        <v>43221</v>
      </c>
      <c r="G47" s="4">
        <v>8</v>
      </c>
      <c r="H47" s="4" t="s">
        <v>110</v>
      </c>
      <c r="I47" s="4" t="s">
        <v>71</v>
      </c>
      <c r="J47" s="4" t="s">
        <v>238</v>
      </c>
      <c r="K47" s="4" t="s">
        <v>33</v>
      </c>
      <c r="L47" s="4" t="s">
        <v>239</v>
      </c>
      <c r="M47" s="4"/>
    </row>
    <row r="48" spans="1:13" ht="75" x14ac:dyDescent="0.25">
      <c r="A48" s="2" t="s">
        <v>37</v>
      </c>
      <c r="B48" s="8" t="s">
        <v>28</v>
      </c>
      <c r="C48" s="5">
        <v>46</v>
      </c>
      <c r="D48" s="31" t="s">
        <v>242</v>
      </c>
      <c r="E48" s="3" t="s">
        <v>245</v>
      </c>
      <c r="F48" s="10" t="s">
        <v>243</v>
      </c>
      <c r="G48" s="4">
        <v>120</v>
      </c>
      <c r="H48" s="4" t="s">
        <v>121</v>
      </c>
      <c r="I48" s="4" t="s">
        <v>50</v>
      </c>
      <c r="J48" s="4" t="s">
        <v>244</v>
      </c>
      <c r="K48" s="4" t="s">
        <v>27</v>
      </c>
      <c r="L48" s="4" t="s">
        <v>239</v>
      </c>
      <c r="M48" s="4"/>
    </row>
    <row r="49" spans="1:13" ht="45" x14ac:dyDescent="0.25">
      <c r="A49" s="2" t="s">
        <v>37</v>
      </c>
      <c r="B49" s="8" t="s">
        <v>26</v>
      </c>
      <c r="C49" s="5">
        <v>47</v>
      </c>
      <c r="D49" s="31" t="s">
        <v>246</v>
      </c>
      <c r="E49" s="3" t="s">
        <v>247</v>
      </c>
      <c r="F49" s="10" t="s">
        <v>142</v>
      </c>
      <c r="G49" s="4">
        <v>4</v>
      </c>
      <c r="H49" s="4" t="s">
        <v>248</v>
      </c>
      <c r="I49" s="4" t="s">
        <v>71</v>
      </c>
      <c r="J49" s="4" t="s">
        <v>249</v>
      </c>
      <c r="K49" s="4" t="s">
        <v>25</v>
      </c>
      <c r="L49" s="4" t="s">
        <v>239</v>
      </c>
      <c r="M49" s="4"/>
    </row>
    <row r="50" spans="1:13" ht="30" x14ac:dyDescent="0.25">
      <c r="A50" s="2" t="s">
        <v>37</v>
      </c>
      <c r="B50" s="8" t="s">
        <v>26</v>
      </c>
      <c r="C50" s="5">
        <v>48</v>
      </c>
      <c r="D50" s="31" t="s">
        <v>250</v>
      </c>
      <c r="E50" s="3" t="s">
        <v>251</v>
      </c>
      <c r="F50" s="10" t="s">
        <v>252</v>
      </c>
      <c r="G50" s="4">
        <v>48</v>
      </c>
      <c r="H50" s="4" t="s">
        <v>110</v>
      </c>
      <c r="I50" s="4" t="s">
        <v>50</v>
      </c>
      <c r="J50" s="4" t="s">
        <v>253</v>
      </c>
      <c r="K50" s="4" t="s">
        <v>25</v>
      </c>
      <c r="L50" s="4" t="s">
        <v>239</v>
      </c>
      <c r="M50" s="4"/>
    </row>
    <row r="51" spans="1:13" ht="120" x14ac:dyDescent="0.25">
      <c r="A51" s="2" t="s">
        <v>37</v>
      </c>
      <c r="B51" s="8" t="s">
        <v>26</v>
      </c>
      <c r="C51" s="5">
        <v>49</v>
      </c>
      <c r="D51" s="31" t="s">
        <v>281</v>
      </c>
      <c r="E51" s="3" t="s">
        <v>282</v>
      </c>
      <c r="F51" s="10">
        <v>43221</v>
      </c>
      <c r="G51" s="4">
        <v>40</v>
      </c>
      <c r="H51" s="4" t="s">
        <v>149</v>
      </c>
      <c r="I51" s="4" t="s">
        <v>66</v>
      </c>
      <c r="J51" s="4" t="s">
        <v>283</v>
      </c>
      <c r="K51" s="4" t="s">
        <v>25</v>
      </c>
      <c r="L51" s="4" t="s">
        <v>272</v>
      </c>
      <c r="M51" s="4"/>
    </row>
    <row r="52" spans="1:13" ht="60" x14ac:dyDescent="0.25">
      <c r="A52" s="2" t="s">
        <v>37</v>
      </c>
      <c r="B52" s="8" t="s">
        <v>34</v>
      </c>
      <c r="C52" s="5">
        <v>50</v>
      </c>
      <c r="D52" s="31" t="s">
        <v>257</v>
      </c>
      <c r="E52" s="3" t="s">
        <v>254</v>
      </c>
      <c r="F52" s="10" t="s">
        <v>173</v>
      </c>
      <c r="G52" s="4">
        <v>6</v>
      </c>
      <c r="H52" s="4" t="s">
        <v>255</v>
      </c>
      <c r="I52" s="4" t="s">
        <v>71</v>
      </c>
      <c r="J52" s="4" t="s">
        <v>256</v>
      </c>
      <c r="K52" s="4" t="s">
        <v>33</v>
      </c>
      <c r="L52" s="4" t="s">
        <v>239</v>
      </c>
      <c r="M52" s="4"/>
    </row>
    <row r="53" spans="1:13" ht="90" x14ac:dyDescent="0.25">
      <c r="A53" s="2" t="s">
        <v>37</v>
      </c>
      <c r="B53" s="8" t="s">
        <v>20</v>
      </c>
      <c r="C53" s="5">
        <v>51</v>
      </c>
      <c r="D53" s="31" t="s">
        <v>259</v>
      </c>
      <c r="E53" s="3" t="s">
        <v>260</v>
      </c>
      <c r="F53" s="10" t="s">
        <v>258</v>
      </c>
      <c r="G53" s="4">
        <v>60</v>
      </c>
      <c r="H53" s="4" t="s">
        <v>110</v>
      </c>
      <c r="I53" s="4" t="s">
        <v>71</v>
      </c>
      <c r="J53" s="4" t="s">
        <v>223</v>
      </c>
      <c r="K53" s="4" t="s">
        <v>19</v>
      </c>
      <c r="L53" s="4" t="s">
        <v>239</v>
      </c>
      <c r="M53" s="4"/>
    </row>
    <row r="54" spans="1:13" ht="75" x14ac:dyDescent="0.25">
      <c r="A54" s="2" t="s">
        <v>37</v>
      </c>
      <c r="B54" s="8" t="s">
        <v>26</v>
      </c>
      <c r="C54" s="5">
        <v>52</v>
      </c>
      <c r="D54" s="31" t="s">
        <v>261</v>
      </c>
      <c r="E54" s="3" t="s">
        <v>264</v>
      </c>
      <c r="F54" s="10" t="s">
        <v>163</v>
      </c>
      <c r="G54" s="4">
        <v>54</v>
      </c>
      <c r="H54" s="4" t="s">
        <v>262</v>
      </c>
      <c r="I54" s="4" t="s">
        <v>71</v>
      </c>
      <c r="J54" s="4" t="s">
        <v>263</v>
      </c>
      <c r="K54" s="4" t="s">
        <v>25</v>
      </c>
      <c r="L54" s="4" t="s">
        <v>239</v>
      </c>
      <c r="M54" s="4"/>
    </row>
    <row r="55" spans="1:13" ht="90" x14ac:dyDescent="0.25">
      <c r="A55" s="2" t="s">
        <v>37</v>
      </c>
      <c r="B55" s="8" t="s">
        <v>20</v>
      </c>
      <c r="C55" s="5">
        <v>53</v>
      </c>
      <c r="D55" s="31" t="s">
        <v>267</v>
      </c>
      <c r="E55" s="3" t="s">
        <v>268</v>
      </c>
      <c r="F55" s="10" t="s">
        <v>308</v>
      </c>
      <c r="G55" s="4">
        <v>100</v>
      </c>
      <c r="H55" s="4" t="s">
        <v>110</v>
      </c>
      <c r="I55" s="4" t="s">
        <v>66</v>
      </c>
      <c r="J55" s="4" t="s">
        <v>265</v>
      </c>
      <c r="K55" s="4" t="s">
        <v>19</v>
      </c>
      <c r="L55" s="4" t="s">
        <v>266</v>
      </c>
      <c r="M55" s="4"/>
    </row>
    <row r="56" spans="1:13" ht="60" x14ac:dyDescent="0.25">
      <c r="A56" s="2" t="s">
        <v>37</v>
      </c>
      <c r="B56" s="8" t="s">
        <v>28</v>
      </c>
      <c r="C56" s="5">
        <v>54</v>
      </c>
      <c r="D56" s="31" t="s">
        <v>269</v>
      </c>
      <c r="E56" s="3" t="s">
        <v>271</v>
      </c>
      <c r="F56" s="10">
        <v>43221</v>
      </c>
      <c r="G56" s="4">
        <v>8</v>
      </c>
      <c r="H56" s="4" t="s">
        <v>110</v>
      </c>
      <c r="I56" s="4" t="s">
        <v>50</v>
      </c>
      <c r="J56" s="4" t="s">
        <v>270</v>
      </c>
      <c r="K56" s="4" t="s">
        <v>27</v>
      </c>
      <c r="L56" s="4" t="s">
        <v>239</v>
      </c>
      <c r="M56" s="4"/>
    </row>
    <row r="57" spans="1:13" ht="120" x14ac:dyDescent="0.25">
      <c r="A57" s="2" t="s">
        <v>37</v>
      </c>
      <c r="B57" s="8" t="s">
        <v>26</v>
      </c>
      <c r="C57" s="5">
        <v>55</v>
      </c>
      <c r="D57" s="31" t="s">
        <v>273</v>
      </c>
      <c r="E57" s="3" t="s">
        <v>275</v>
      </c>
      <c r="F57" s="10" t="s">
        <v>128</v>
      </c>
      <c r="G57" s="4">
        <v>40</v>
      </c>
      <c r="H57" s="4" t="s">
        <v>248</v>
      </c>
      <c r="I57" s="4" t="s">
        <v>71</v>
      </c>
      <c r="J57" s="4" t="s">
        <v>274</v>
      </c>
      <c r="K57" s="4" t="s">
        <v>25</v>
      </c>
      <c r="L57" s="4" t="s">
        <v>272</v>
      </c>
      <c r="M57" s="4"/>
    </row>
    <row r="58" spans="1:13" ht="120" x14ac:dyDescent="0.25">
      <c r="A58" s="2" t="s">
        <v>37</v>
      </c>
      <c r="B58" s="8" t="s">
        <v>10</v>
      </c>
      <c r="C58" s="5">
        <v>56</v>
      </c>
      <c r="D58" s="31" t="s">
        <v>276</v>
      </c>
      <c r="E58" s="3" t="s">
        <v>280</v>
      </c>
      <c r="F58" s="10" t="s">
        <v>277</v>
      </c>
      <c r="G58" s="4">
        <v>140</v>
      </c>
      <c r="H58" s="4" t="s">
        <v>248</v>
      </c>
      <c r="I58" s="4" t="s">
        <v>50</v>
      </c>
      <c r="J58" s="4" t="s">
        <v>278</v>
      </c>
      <c r="K58" s="4" t="s">
        <v>9</v>
      </c>
      <c r="L58" s="4" t="s">
        <v>279</v>
      </c>
      <c r="M58" s="4"/>
    </row>
    <row r="59" spans="1:13" ht="60" x14ac:dyDescent="0.25">
      <c r="A59" s="2" t="s">
        <v>37</v>
      </c>
      <c r="B59" s="8" t="s">
        <v>32</v>
      </c>
      <c r="C59" s="5">
        <v>57</v>
      </c>
      <c r="D59" s="31" t="s">
        <v>285</v>
      </c>
      <c r="E59" s="3" t="s">
        <v>286</v>
      </c>
      <c r="F59" s="10" t="s">
        <v>194</v>
      </c>
      <c r="G59" s="4">
        <v>20</v>
      </c>
      <c r="H59" s="4" t="s">
        <v>110</v>
      </c>
      <c r="I59" s="4" t="s">
        <v>71</v>
      </c>
      <c r="J59" s="4" t="s">
        <v>284</v>
      </c>
      <c r="K59" s="4" t="s">
        <v>31</v>
      </c>
      <c r="L59" s="4" t="s">
        <v>279</v>
      </c>
      <c r="M59" s="4"/>
    </row>
    <row r="60" spans="1:13" ht="75" x14ac:dyDescent="0.25">
      <c r="A60" s="2" t="s">
        <v>37</v>
      </c>
      <c r="B60" s="8" t="s">
        <v>36</v>
      </c>
      <c r="C60" s="5">
        <v>58</v>
      </c>
      <c r="D60" s="31" t="s">
        <v>288</v>
      </c>
      <c r="E60" s="3" t="s">
        <v>289</v>
      </c>
      <c r="F60" s="10" t="s">
        <v>290</v>
      </c>
      <c r="G60" s="4">
        <v>280</v>
      </c>
      <c r="H60" s="4" t="s">
        <v>110</v>
      </c>
      <c r="I60" s="4" t="s">
        <v>50</v>
      </c>
      <c r="J60" s="4" t="s">
        <v>287</v>
      </c>
      <c r="K60" s="4" t="s">
        <v>35</v>
      </c>
      <c r="L60" s="4" t="s">
        <v>279</v>
      </c>
      <c r="M60" s="4"/>
    </row>
    <row r="61" spans="1:13" ht="45" x14ac:dyDescent="0.25">
      <c r="A61" s="2" t="s">
        <v>37</v>
      </c>
      <c r="B61" s="8" t="s">
        <v>32</v>
      </c>
      <c r="C61" s="5">
        <v>59</v>
      </c>
      <c r="D61" s="31" t="s">
        <v>292</v>
      </c>
      <c r="E61" s="3" t="s">
        <v>293</v>
      </c>
      <c r="F61" s="10" t="s">
        <v>184</v>
      </c>
      <c r="G61" s="4">
        <v>4</v>
      </c>
      <c r="H61" s="4" t="s">
        <v>110</v>
      </c>
      <c r="I61" s="4" t="s">
        <v>66</v>
      </c>
      <c r="J61" s="4" t="s">
        <v>291</v>
      </c>
      <c r="K61" s="4" t="s">
        <v>31</v>
      </c>
      <c r="L61" s="4" t="s">
        <v>279</v>
      </c>
      <c r="M61" s="4"/>
    </row>
    <row r="62" spans="1:13" ht="60" x14ac:dyDescent="0.25">
      <c r="A62" s="2" t="s">
        <v>37</v>
      </c>
      <c r="B62" s="8" t="s">
        <v>32</v>
      </c>
      <c r="C62" s="5">
        <v>60</v>
      </c>
      <c r="D62" s="31" t="s">
        <v>294</v>
      </c>
      <c r="E62" s="3" t="s">
        <v>298</v>
      </c>
      <c r="F62" s="10" t="s">
        <v>295</v>
      </c>
      <c r="G62" s="4">
        <v>130</v>
      </c>
      <c r="H62" s="4" t="s">
        <v>296</v>
      </c>
      <c r="I62" s="4" t="s">
        <v>66</v>
      </c>
      <c r="J62" s="4" t="s">
        <v>297</v>
      </c>
      <c r="K62" s="4" t="s">
        <v>31</v>
      </c>
      <c r="L62" s="4" t="s">
        <v>299</v>
      </c>
      <c r="M62" s="4"/>
    </row>
    <row r="63" spans="1:13" ht="75" x14ac:dyDescent="0.25">
      <c r="A63" s="2" t="s">
        <v>37</v>
      </c>
      <c r="B63" s="8" t="s">
        <v>32</v>
      </c>
      <c r="C63" s="5">
        <v>61</v>
      </c>
      <c r="D63" s="31" t="s">
        <v>302</v>
      </c>
      <c r="E63" s="3" t="s">
        <v>303</v>
      </c>
      <c r="F63" s="10" t="s">
        <v>173</v>
      </c>
      <c r="G63" s="4">
        <v>4</v>
      </c>
      <c r="H63" s="4" t="s">
        <v>110</v>
      </c>
      <c r="I63" s="4" t="s">
        <v>71</v>
      </c>
      <c r="J63" s="4" t="s">
        <v>300</v>
      </c>
      <c r="K63" s="4" t="s">
        <v>31</v>
      </c>
      <c r="L63" s="4" t="s">
        <v>301</v>
      </c>
      <c r="M63" s="4"/>
    </row>
    <row r="64" spans="1:13" ht="60" x14ac:dyDescent="0.25">
      <c r="A64" s="2" t="s">
        <v>37</v>
      </c>
      <c r="B64" s="8" t="s">
        <v>34</v>
      </c>
      <c r="C64" s="5">
        <v>62</v>
      </c>
      <c r="D64" s="31" t="s">
        <v>304</v>
      </c>
      <c r="E64" s="3" t="s">
        <v>305</v>
      </c>
      <c r="F64" s="10" t="s">
        <v>194</v>
      </c>
      <c r="G64" s="4">
        <v>8</v>
      </c>
      <c r="H64" s="4" t="s">
        <v>94</v>
      </c>
      <c r="I64" s="4" t="s">
        <v>66</v>
      </c>
      <c r="J64" s="4" t="s">
        <v>306</v>
      </c>
      <c r="K64" s="4" t="s">
        <v>33</v>
      </c>
      <c r="L64" s="4" t="s">
        <v>307</v>
      </c>
      <c r="M64" s="4"/>
    </row>
    <row r="65" spans="1:13" ht="75" x14ac:dyDescent="0.25">
      <c r="A65" s="2" t="s">
        <v>37</v>
      </c>
      <c r="B65" s="8" t="s">
        <v>36</v>
      </c>
      <c r="C65" s="5">
        <v>63</v>
      </c>
      <c r="D65" s="31" t="s">
        <v>311</v>
      </c>
      <c r="E65" s="3" t="s">
        <v>312</v>
      </c>
      <c r="F65" s="10" t="s">
        <v>308</v>
      </c>
      <c r="G65" s="4">
        <v>69</v>
      </c>
      <c r="H65" s="4" t="s">
        <v>110</v>
      </c>
      <c r="I65" s="4" t="s">
        <v>50</v>
      </c>
      <c r="J65" s="4" t="s">
        <v>309</v>
      </c>
      <c r="K65" s="4" t="s">
        <v>35</v>
      </c>
      <c r="L65" s="4" t="s">
        <v>310</v>
      </c>
      <c r="M65" s="4"/>
    </row>
    <row r="66" spans="1:13" ht="75" x14ac:dyDescent="0.25">
      <c r="A66" s="2" t="s">
        <v>37</v>
      </c>
      <c r="B66" s="8" t="s">
        <v>14</v>
      </c>
      <c r="C66" s="5">
        <v>64</v>
      </c>
      <c r="D66" s="31" t="s">
        <v>313</v>
      </c>
      <c r="E66" s="3" t="s">
        <v>316</v>
      </c>
      <c r="F66" s="10" t="s">
        <v>163</v>
      </c>
      <c r="G66" s="4">
        <v>110</v>
      </c>
      <c r="H66" s="4" t="s">
        <v>110</v>
      </c>
      <c r="I66" s="4" t="s">
        <v>50</v>
      </c>
      <c r="J66" s="4" t="s">
        <v>314</v>
      </c>
      <c r="K66" s="4" t="s">
        <v>13</v>
      </c>
      <c r="L66" s="4" t="s">
        <v>310</v>
      </c>
      <c r="M66" s="4"/>
    </row>
    <row r="67" spans="1:13" ht="75" x14ac:dyDescent="0.25">
      <c r="A67" s="2" t="s">
        <v>37</v>
      </c>
      <c r="B67" s="8" t="s">
        <v>14</v>
      </c>
      <c r="C67" s="5">
        <v>65</v>
      </c>
      <c r="D67" s="31" t="s">
        <v>315</v>
      </c>
      <c r="E67" s="3" t="s">
        <v>317</v>
      </c>
      <c r="F67" s="10" t="s">
        <v>163</v>
      </c>
      <c r="G67" s="4">
        <v>90</v>
      </c>
      <c r="H67" s="4" t="s">
        <v>110</v>
      </c>
      <c r="I67" s="4" t="s">
        <v>50</v>
      </c>
      <c r="J67" s="4" t="s">
        <v>314</v>
      </c>
      <c r="K67" s="4" t="s">
        <v>13</v>
      </c>
      <c r="L67" s="4" t="s">
        <v>310</v>
      </c>
      <c r="M67" s="4"/>
    </row>
    <row r="68" spans="1:13" ht="45" x14ac:dyDescent="0.25">
      <c r="A68" s="2" t="s">
        <v>37</v>
      </c>
      <c r="B68" s="8" t="s">
        <v>24</v>
      </c>
      <c r="C68" s="5">
        <v>66</v>
      </c>
      <c r="D68" s="31" t="s">
        <v>318</v>
      </c>
      <c r="E68" s="3" t="s">
        <v>321</v>
      </c>
      <c r="F68" s="10" t="s">
        <v>290</v>
      </c>
      <c r="G68" s="4">
        <v>240</v>
      </c>
      <c r="H68" s="4" t="s">
        <v>319</v>
      </c>
      <c r="I68" s="4" t="s">
        <v>50</v>
      </c>
      <c r="J68" s="4" t="s">
        <v>320</v>
      </c>
      <c r="K68" s="4" t="s">
        <v>23</v>
      </c>
      <c r="L68" s="4" t="s">
        <v>310</v>
      </c>
      <c r="M68" s="4"/>
    </row>
    <row r="69" spans="1:13" ht="60" x14ac:dyDescent="0.25">
      <c r="A69" s="2" t="s">
        <v>37</v>
      </c>
      <c r="B69" s="8" t="s">
        <v>14</v>
      </c>
      <c r="C69" s="5">
        <v>67</v>
      </c>
      <c r="D69" s="31" t="s">
        <v>322</v>
      </c>
      <c r="E69" s="3" t="s">
        <v>324</v>
      </c>
      <c r="F69" s="10">
        <v>43221</v>
      </c>
      <c r="G69" s="4">
        <v>2</v>
      </c>
      <c r="H69" s="4" t="s">
        <v>82</v>
      </c>
      <c r="I69" s="4" t="s">
        <v>50</v>
      </c>
      <c r="J69" s="4" t="s">
        <v>323</v>
      </c>
      <c r="K69" s="4" t="s">
        <v>13</v>
      </c>
      <c r="L69" s="4" t="s">
        <v>310</v>
      </c>
      <c r="M69" s="4"/>
    </row>
    <row r="70" spans="1:13" ht="60" x14ac:dyDescent="0.25">
      <c r="A70" s="2" t="s">
        <v>37</v>
      </c>
      <c r="B70" s="8" t="s">
        <v>10</v>
      </c>
      <c r="C70" s="5">
        <v>68</v>
      </c>
      <c r="D70" s="31" t="s">
        <v>325</v>
      </c>
      <c r="E70" s="3" t="s">
        <v>327</v>
      </c>
      <c r="F70" s="10" t="s">
        <v>258</v>
      </c>
      <c r="G70" s="4">
        <v>160</v>
      </c>
      <c r="H70" s="4" t="s">
        <v>122</v>
      </c>
      <c r="I70" s="4" t="s">
        <v>326</v>
      </c>
      <c r="J70" s="4" t="s">
        <v>328</v>
      </c>
      <c r="K70" s="4" t="s">
        <v>9</v>
      </c>
      <c r="L70" s="4" t="s">
        <v>279</v>
      </c>
      <c r="M70" s="4"/>
    </row>
    <row r="71" spans="1:13" ht="75" x14ac:dyDescent="0.25">
      <c r="A71" s="2" t="s">
        <v>37</v>
      </c>
      <c r="B71" s="8" t="s">
        <v>14</v>
      </c>
      <c r="C71" s="5">
        <v>69</v>
      </c>
      <c r="D71" s="31" t="s">
        <v>329</v>
      </c>
      <c r="E71" s="3" t="s">
        <v>330</v>
      </c>
      <c r="F71" s="10" t="s">
        <v>163</v>
      </c>
      <c r="G71" s="4">
        <v>64</v>
      </c>
      <c r="H71" s="4" t="s">
        <v>110</v>
      </c>
      <c r="I71" s="4" t="s">
        <v>50</v>
      </c>
      <c r="J71" s="4" t="s">
        <v>331</v>
      </c>
      <c r="K71" s="4" t="s">
        <v>13</v>
      </c>
      <c r="L71" s="4" t="s">
        <v>310</v>
      </c>
      <c r="M71" s="4"/>
    </row>
    <row r="72" spans="1:13" ht="75" x14ac:dyDescent="0.25">
      <c r="A72" s="2" t="s">
        <v>37</v>
      </c>
      <c r="B72" s="8" t="s">
        <v>14</v>
      </c>
      <c r="C72" s="5">
        <v>70</v>
      </c>
      <c r="D72" s="31" t="s">
        <v>332</v>
      </c>
      <c r="E72" s="3" t="s">
        <v>333</v>
      </c>
      <c r="F72" s="10" t="s">
        <v>163</v>
      </c>
      <c r="G72" s="4">
        <v>128</v>
      </c>
      <c r="H72" s="4" t="s">
        <v>110</v>
      </c>
      <c r="I72" s="4" t="s">
        <v>50</v>
      </c>
      <c r="J72" s="4" t="s">
        <v>331</v>
      </c>
      <c r="K72" s="4" t="s">
        <v>13</v>
      </c>
      <c r="L72" s="4" t="s">
        <v>310</v>
      </c>
      <c r="M72" s="4"/>
    </row>
    <row r="73" spans="1:13" x14ac:dyDescent="0.25">
      <c r="A73" s="2" t="s">
        <v>58</v>
      </c>
      <c r="B73" s="8" t="s">
        <v>58</v>
      </c>
      <c r="C73" s="5" t="s">
        <v>58</v>
      </c>
      <c r="D73" s="3" t="s">
        <v>58</v>
      </c>
      <c r="E73" s="3" t="s">
        <v>58</v>
      </c>
      <c r="F73" s="4" t="s">
        <v>58</v>
      </c>
      <c r="G73" s="4" t="s">
        <v>58</v>
      </c>
      <c r="H73" s="4" t="s">
        <v>58</v>
      </c>
      <c r="I73" s="4" t="s">
        <v>58</v>
      </c>
      <c r="J73" s="4" t="s">
        <v>58</v>
      </c>
      <c r="K73" s="4" t="s">
        <v>58</v>
      </c>
      <c r="L73" s="4" t="s">
        <v>58</v>
      </c>
      <c r="M73" s="4" t="s">
        <v>58</v>
      </c>
    </row>
  </sheetData>
  <autoFilter ref="A2:M73"/>
  <printOptions horizontalCentered="1"/>
  <pageMargins left="0" right="0" top="0" bottom="0" header="0.31496062992125984" footer="0.31496062992125984"/>
  <pageSetup paperSize="9" scale="44" fitToHeight="15" orientation="landscape" r:id="rId1"/>
  <extLst>
    <ext xmlns:x14="http://schemas.microsoft.com/office/spreadsheetml/2009/9/main" uri="{CCE6A557-97BC-4b89-ADB6-D9C93CAAB3DF}">
      <x14:dataValidations xmlns:xm="http://schemas.microsoft.com/office/excel/2006/main" count="4">
        <x14:dataValidation type="list" allowBlank="1" showInputMessage="1" showErrorMessage="1">
          <x14:formula1>
            <xm:f>Tabelas!$F$3:$I$3</xm:f>
          </x14:formula1>
          <xm:sqref>I3:I72</xm:sqref>
        </x14:dataValidation>
        <x14:dataValidation type="list" allowBlank="1" showInputMessage="1" showErrorMessage="1">
          <x14:formula1>
            <xm:f>Tabelas!$K$3:$K$19</xm:f>
          </x14:formula1>
          <xm:sqref>H3:H72</xm:sqref>
        </x14:dataValidation>
        <x14:dataValidation type="list" allowBlank="1" showInputMessage="1" showErrorMessage="1">
          <x14:formula1>
            <xm:f>Tabelas!$C$3:$C$16</xm:f>
          </x14:formula1>
          <xm:sqref>B3:B72</xm:sqref>
        </x14:dataValidation>
        <x14:dataValidation type="list" allowBlank="1" showInputMessage="1" showErrorMessage="1">
          <x14:formula1>
            <xm:f>Tabelas!$B$3:$B$16</xm:f>
          </x14:formula1>
          <xm:sqref>K3:K72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dimension ref="A1:L28"/>
  <sheetViews>
    <sheetView showGridLines="0" workbookViewId="0">
      <selection activeCell="H12" sqref="H12"/>
    </sheetView>
  </sheetViews>
  <sheetFormatPr defaultColWidth="0" defaultRowHeight="15" zeroHeight="1" x14ac:dyDescent="0.25"/>
  <cols>
    <col min="1" max="1" width="2.7109375" customWidth="1"/>
    <col min="2" max="2" width="32.42578125" bestFit="1" customWidth="1"/>
    <col min="3" max="3" width="5.28515625" bestFit="1" customWidth="1"/>
    <col min="4" max="4" width="3" bestFit="1" customWidth="1"/>
    <col min="5" max="5" width="9.5703125" bestFit="1" customWidth="1"/>
    <col min="6" max="6" width="19.85546875" bestFit="1" customWidth="1"/>
    <col min="7" max="7" width="32.5703125" bestFit="1" customWidth="1"/>
    <col min="8" max="8" width="32.5703125" customWidth="1"/>
    <col min="9" max="9" width="7" bestFit="1" customWidth="1"/>
    <col min="10" max="10" width="2.7109375" customWidth="1"/>
    <col min="11" max="11" width="45.85546875" bestFit="1" customWidth="1"/>
    <col min="12" max="12" width="2.7109375" customWidth="1"/>
    <col min="13" max="16384" width="9.140625" hidden="1"/>
  </cols>
  <sheetData>
    <row r="1" spans="2:11" x14ac:dyDescent="0.25"/>
    <row r="2" spans="2:11" x14ac:dyDescent="0.25">
      <c r="B2" s="32" t="s">
        <v>59</v>
      </c>
      <c r="C2" s="33"/>
      <c r="D2" s="13">
        <f>SUM(D3:D16)</f>
        <v>70</v>
      </c>
      <c r="E2" s="34" t="s">
        <v>60</v>
      </c>
      <c r="F2" s="34"/>
      <c r="G2" s="34"/>
      <c r="H2" s="34"/>
      <c r="I2" s="34"/>
      <c r="K2" s="27" t="s">
        <v>5</v>
      </c>
    </row>
    <row r="3" spans="2:11" x14ac:dyDescent="0.25">
      <c r="B3" s="6" t="s">
        <v>9</v>
      </c>
      <c r="C3" s="3" t="s">
        <v>10</v>
      </c>
      <c r="D3" s="11">
        <f>COUNTIF(Projetos!B$2:B$73,Tabelas!C3)</f>
        <v>3</v>
      </c>
      <c r="E3" s="26" t="s">
        <v>76</v>
      </c>
      <c r="F3" s="23" t="s">
        <v>50</v>
      </c>
      <c r="G3" s="24" t="s">
        <v>66</v>
      </c>
      <c r="H3" s="25" t="s">
        <v>71</v>
      </c>
      <c r="I3" s="25" t="s">
        <v>326</v>
      </c>
      <c r="K3" s="22" t="s">
        <v>110</v>
      </c>
    </row>
    <row r="4" spans="2:11" ht="15" customHeight="1" x14ac:dyDescent="0.25">
      <c r="B4" s="6" t="s">
        <v>11</v>
      </c>
      <c r="C4" s="3" t="s">
        <v>12</v>
      </c>
      <c r="D4" s="11">
        <f>COUNTIF(Projetos!B$2:B$73,Tabelas!C4)</f>
        <v>1</v>
      </c>
      <c r="E4" s="35" t="s">
        <v>77</v>
      </c>
      <c r="F4" s="19" t="s">
        <v>61</v>
      </c>
      <c r="G4" s="20" t="s">
        <v>67</v>
      </c>
      <c r="H4" s="21" t="s">
        <v>72</v>
      </c>
      <c r="I4" s="21"/>
      <c r="K4" s="22" t="s">
        <v>82</v>
      </c>
    </row>
    <row r="5" spans="2:11" ht="15" customHeight="1" x14ac:dyDescent="0.25">
      <c r="B5" s="6" t="s">
        <v>13</v>
      </c>
      <c r="C5" s="3" t="s">
        <v>14</v>
      </c>
      <c r="D5" s="11">
        <f>COUNTIF(Projetos!B$2:B$73,Tabelas!C5)</f>
        <v>7</v>
      </c>
      <c r="E5" s="36"/>
      <c r="F5" s="19" t="s">
        <v>62</v>
      </c>
      <c r="G5" s="20" t="s">
        <v>68</v>
      </c>
      <c r="H5" s="21" t="s">
        <v>73</v>
      </c>
      <c r="I5" s="21"/>
      <c r="K5" s="22" t="s">
        <v>94</v>
      </c>
    </row>
    <row r="6" spans="2:11" ht="15" customHeight="1" x14ac:dyDescent="0.25">
      <c r="B6" s="6" t="s">
        <v>15</v>
      </c>
      <c r="C6" s="3" t="s">
        <v>16</v>
      </c>
      <c r="D6" s="11">
        <f>COUNTIF(Projetos!B$2:B$73,Tabelas!C6)</f>
        <v>0</v>
      </c>
      <c r="E6" s="36"/>
      <c r="F6" s="19" t="s">
        <v>63</v>
      </c>
      <c r="G6" s="20" t="s">
        <v>69</v>
      </c>
      <c r="H6" s="21" t="s">
        <v>74</v>
      </c>
      <c r="I6" s="21"/>
      <c r="K6" s="22" t="s">
        <v>95</v>
      </c>
    </row>
    <row r="7" spans="2:11" ht="15" customHeight="1" x14ac:dyDescent="0.25">
      <c r="B7" s="6" t="s">
        <v>17</v>
      </c>
      <c r="C7" s="3" t="s">
        <v>18</v>
      </c>
      <c r="D7" s="11">
        <f>COUNTIF(Projetos!B$2:B$73,Tabelas!C7)</f>
        <v>0</v>
      </c>
      <c r="E7" s="36"/>
      <c r="F7" s="19" t="s">
        <v>64</v>
      </c>
      <c r="G7" s="20" t="s">
        <v>70</v>
      </c>
      <c r="H7" s="21" t="s">
        <v>75</v>
      </c>
      <c r="I7" s="21"/>
      <c r="K7" s="22" t="s">
        <v>121</v>
      </c>
    </row>
    <row r="8" spans="2:11" ht="15" customHeight="1" x14ac:dyDescent="0.25">
      <c r="B8" s="6" t="s">
        <v>19</v>
      </c>
      <c r="C8" s="3" t="s">
        <v>20</v>
      </c>
      <c r="D8" s="11">
        <f>COUNTIF(Projetos!B$2:B$73,Tabelas!C8)</f>
        <v>4</v>
      </c>
      <c r="E8" s="37"/>
      <c r="F8" s="19" t="s">
        <v>65</v>
      </c>
      <c r="G8" s="20"/>
      <c r="H8" s="21"/>
      <c r="I8" s="21"/>
      <c r="K8" s="22" t="s">
        <v>186</v>
      </c>
    </row>
    <row r="9" spans="2:11" ht="15" customHeight="1" x14ac:dyDescent="0.25">
      <c r="B9" s="6" t="s">
        <v>21</v>
      </c>
      <c r="C9" s="3" t="s">
        <v>22</v>
      </c>
      <c r="D9" s="11">
        <f>COUNTIF(Projetos!B$2:B$73,Tabelas!C9)</f>
        <v>6</v>
      </c>
      <c r="E9" s="11"/>
      <c r="K9" s="22" t="s">
        <v>146</v>
      </c>
    </row>
    <row r="10" spans="2:11" ht="15" customHeight="1" x14ac:dyDescent="0.25">
      <c r="B10" s="6" t="s">
        <v>23</v>
      </c>
      <c r="C10" s="3" t="s">
        <v>24</v>
      </c>
      <c r="D10" s="11">
        <f>COUNTIF(Projetos!B$2:B$73,Tabelas!C10)</f>
        <v>1</v>
      </c>
      <c r="E10" s="11"/>
      <c r="K10" s="22" t="s">
        <v>255</v>
      </c>
    </row>
    <row r="11" spans="2:11" ht="15" customHeight="1" x14ac:dyDescent="0.25">
      <c r="B11" s="6" t="s">
        <v>25</v>
      </c>
      <c r="C11" s="3" t="s">
        <v>26</v>
      </c>
      <c r="D11" s="11">
        <f>COUNTIF(Projetos!B$2:B$73,Tabelas!C11)</f>
        <v>18</v>
      </c>
      <c r="E11" s="11"/>
      <c r="K11" s="22" t="s">
        <v>201</v>
      </c>
    </row>
    <row r="12" spans="2:11" ht="15" customHeight="1" x14ac:dyDescent="0.25">
      <c r="B12" s="6" t="s">
        <v>27</v>
      </c>
      <c r="C12" s="3" t="s">
        <v>28</v>
      </c>
      <c r="D12" s="11">
        <f>COUNTIF(Projetos!B$2:B$73,Tabelas!C12)</f>
        <v>14</v>
      </c>
      <c r="E12" s="11"/>
      <c r="K12" s="22" t="s">
        <v>122</v>
      </c>
    </row>
    <row r="13" spans="2:11" ht="15" customHeight="1" x14ac:dyDescent="0.25">
      <c r="B13" s="6" t="s">
        <v>29</v>
      </c>
      <c r="C13" s="3" t="s">
        <v>30</v>
      </c>
      <c r="D13" s="11">
        <f>COUNTIF(Projetos!B$2:B$73,Tabelas!C13)</f>
        <v>3</v>
      </c>
      <c r="E13" s="11"/>
      <c r="K13" s="22" t="s">
        <v>164</v>
      </c>
    </row>
    <row r="14" spans="2:11" ht="15" customHeight="1" x14ac:dyDescent="0.25">
      <c r="B14" s="6" t="s">
        <v>31</v>
      </c>
      <c r="C14" s="3" t="s">
        <v>32</v>
      </c>
      <c r="D14" s="11">
        <f>COUNTIF(Projetos!B$2:B$73,Tabelas!C14)</f>
        <v>5</v>
      </c>
      <c r="E14" s="11"/>
      <c r="K14" s="22" t="s">
        <v>319</v>
      </c>
    </row>
    <row r="15" spans="2:11" ht="15" customHeight="1" x14ac:dyDescent="0.25">
      <c r="B15" s="6" t="s">
        <v>33</v>
      </c>
      <c r="C15" s="3" t="s">
        <v>34</v>
      </c>
      <c r="D15" s="11">
        <f>COUNTIF(Projetos!B$2:B$73,Tabelas!C15)</f>
        <v>6</v>
      </c>
      <c r="E15" s="11"/>
      <c r="K15" s="22" t="s">
        <v>296</v>
      </c>
    </row>
    <row r="16" spans="2:11" ht="15" customHeight="1" x14ac:dyDescent="0.25">
      <c r="B16" s="6" t="s">
        <v>35</v>
      </c>
      <c r="C16" s="3" t="s">
        <v>36</v>
      </c>
      <c r="D16" s="11">
        <f>COUNTIF(Projetos!B$2:B$73,Tabelas!C16)</f>
        <v>2</v>
      </c>
      <c r="E16" s="11"/>
      <c r="K16" s="22" t="s">
        <v>248</v>
      </c>
    </row>
    <row r="17" spans="4:11" ht="15" customHeight="1" x14ac:dyDescent="0.25">
      <c r="D17" s="11"/>
      <c r="E17" s="11"/>
      <c r="K17" s="22" t="s">
        <v>262</v>
      </c>
    </row>
    <row r="18" spans="4:11" ht="15" customHeight="1" x14ac:dyDescent="0.25">
      <c r="D18" s="11"/>
      <c r="K18" s="22" t="s">
        <v>149</v>
      </c>
    </row>
    <row r="19" spans="4:11" x14ac:dyDescent="0.25">
      <c r="D19" s="11"/>
      <c r="K19" s="22" t="s">
        <v>191</v>
      </c>
    </row>
    <row r="20" spans="4:11" ht="15" customHeight="1" x14ac:dyDescent="0.25"/>
    <row r="21" spans="4:11" ht="15" customHeight="1" x14ac:dyDescent="0.25"/>
    <row r="22" spans="4:11" x14ac:dyDescent="0.25"/>
    <row r="23" spans="4:11" ht="15" customHeight="1" x14ac:dyDescent="0.25"/>
    <row r="24" spans="4:11" ht="15" customHeight="1" x14ac:dyDescent="0.25"/>
    <row r="25" spans="4:11" ht="15" customHeight="1" x14ac:dyDescent="0.25"/>
    <row r="26" spans="4:11" ht="15" customHeight="1" x14ac:dyDescent="0.25"/>
    <row r="27" spans="4:11" ht="15" customHeight="1" x14ac:dyDescent="0.25"/>
    <row r="28" spans="4:11" x14ac:dyDescent="0.25"/>
  </sheetData>
  <mergeCells count="3">
    <mergeCell ref="B2:C2"/>
    <mergeCell ref="E2:I2"/>
    <mergeCell ref="E4:E8"/>
  </mergeCells>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1</vt:i4>
      </vt:variant>
    </vt:vector>
  </HeadingPairs>
  <TitlesOfParts>
    <vt:vector size="3" baseType="lpstr">
      <vt:lpstr>Projetos</vt:lpstr>
      <vt:lpstr>Tabelas</vt:lpstr>
      <vt:lpstr>Projetos!Titulos_de_impressao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Marcos Andre Betemps Vaz da Silva</dc:creator>
  <cp:lastModifiedBy>Osni da Costa Rodrigues</cp:lastModifiedBy>
  <cp:lastPrinted>2018-04-13T20:22:52Z</cp:lastPrinted>
  <dcterms:created xsi:type="dcterms:W3CDTF">2013-07-15T18:24:04Z</dcterms:created>
  <dcterms:modified xsi:type="dcterms:W3CDTF">2018-05-10T23:30:06Z</dcterms:modified>
</cp:coreProperties>
</file>