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lianabittencourt\Desktop\PDP - Plano de Desenvolvimento de Pessoas\PDP 2026\2º CICLO DE REVISÃO PDP 2026\"/>
    </mc:Choice>
  </mc:AlternateContent>
  <workbookProtection workbookAlgorithmName="SHA-512" workbookHashValue="oxNdDdWWN9do6/fOVfABGhmt4RLY/6R6xl81D9eisjqo15hsuI58vrRUSp+EBnw311/pJXMe70PqulGDuYLDCw==" workbookSaltValue="4Kaft/jngqe63psQv42wTQ==" workbookSpinCount="100000" lockStructure="1"/>
  <bookViews>
    <workbookView xWindow="0" yWindow="0" windowWidth="28800" windowHeight="11700" tabRatio="973"/>
  </bookViews>
  <sheets>
    <sheet name="Orientações" sheetId="15" r:id="rId1"/>
    <sheet name="INDICAÇÃO" sheetId="16" r:id="rId2"/>
    <sheet name="Necessidades" sheetId="1" r:id="rId3"/>
  </sheets>
  <definedNames>
    <definedName name="_xlnm._FilterDatabase" localSheetId="2" hidden="1">Necessidades!$A$1:$P$286</definedName>
  </definedNames>
  <calcPr calcId="152511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15" i="16" l="1"/>
  <c r="B11" i="15"/>
  <c r="B9" i="15"/>
  <c r="A2" i="1" l="1"/>
  <c r="B31" i="16" l="1"/>
  <c r="B27" i="16"/>
  <c r="B23" i="16"/>
  <c r="B19" i="16"/>
  <c r="B21" i="16"/>
  <c r="B28" i="16"/>
  <c r="B20" i="16"/>
  <c r="B30" i="16"/>
  <c r="B26" i="16"/>
  <c r="B22" i="16"/>
  <c r="B18" i="16"/>
  <c r="B29" i="16"/>
  <c r="B25" i="16"/>
  <c r="B24" i="16"/>
  <c r="D1" i="16"/>
</calcChain>
</file>

<file path=xl/sharedStrings.xml><?xml version="1.0" encoding="utf-8"?>
<sst xmlns="http://schemas.openxmlformats.org/spreadsheetml/2006/main" count="3596" uniqueCount="1513">
  <si>
    <t>Agentes Públicos</t>
  </si>
  <si>
    <t>O que NÃO SE SABE FAZER ou NÃO SER</t>
  </si>
  <si>
    <t>Perfil dos agentes públicos</t>
  </si>
  <si>
    <t>Solução para este problema de desempenho</t>
  </si>
  <si>
    <t>Tema Geral</t>
  </si>
  <si>
    <t>Recorte do Tema Geral</t>
  </si>
  <si>
    <t>Nivel de aprendizagem</t>
  </si>
  <si>
    <t>Capacidade a ser desenvolvida</t>
  </si>
  <si>
    <t>Resultado que trará para a organização</t>
  </si>
  <si>
    <t>Solução possível para resolver essa necessidade</t>
  </si>
  <si>
    <t>Envolve uma ação de desenvolvimento a nível de educação formal</t>
  </si>
  <si>
    <t>Nº</t>
  </si>
  <si>
    <t>Ação de desenvolvimento sugerida pela Enap</t>
  </si>
  <si>
    <t>Escola de governo ofertante</t>
  </si>
  <si>
    <t>Link do curso</t>
  </si>
  <si>
    <t>INSTITUTO FEDERAL SUL-RIO-GRANDENSE</t>
  </si>
  <si>
    <t>Pró-reitoria de Gestão de Pessoas</t>
  </si>
  <si>
    <t>Departamento de Avaliação e Desenvolvimento de Pessoas</t>
  </si>
  <si>
    <t>Orientações gerais</t>
  </si>
  <si>
    <t>Unidade</t>
  </si>
  <si>
    <t>Resultado
que trará para
a organização</t>
  </si>
  <si>
    <t>3) As ações de desenvolvimento indicadas pela Enap são de caráter SUGESTIVO, sendo discricionário do órgão/entidade executá-las. No entanto, o Órgão Central do SIPEC reforça a importância do bom aproveitamento e priorização dos recursos públicos já disponíveis na administração pública federal.</t>
  </si>
  <si>
    <t xml:space="preserve">
Perfil
dos agentes
públicos
</t>
  </si>
  <si>
    <t xml:space="preserve">
Capacidade
a ser desenvolvida
</t>
  </si>
  <si>
    <t xml:space="preserve">
O que NÃO SE SABE
FAZER ou NÃO SER
</t>
  </si>
  <si>
    <t xml:space="preserve">
Solução para este
problema de desempenho
</t>
  </si>
  <si>
    <t xml:space="preserve">
Recorte
do
Tema Geral
</t>
  </si>
  <si>
    <t xml:space="preserve">
Solução possível para
resolver essa necessidade
</t>
  </si>
  <si>
    <t xml:space="preserve">
Ação
de desenvolvimento
sugerida pela Enap
</t>
  </si>
  <si>
    <t xml:space="preserve">
Link
do curso
</t>
  </si>
  <si>
    <t>Nivel de
aprendizagem</t>
  </si>
  <si>
    <t>1) Ao elaborar sua proposta de ação de desenvolvimento (projeto de capacitação), você deverá indicar qual necessidade de desenvolvimento visa atender com a ação.</t>
  </si>
  <si>
    <r>
      <t xml:space="preserve">4) Ao longo do ano, poderão ser incluídas novas </t>
    </r>
    <r>
      <rPr>
        <sz val="10"/>
        <color rgb="FF000000"/>
        <rFont val="Arial"/>
        <family val="2"/>
        <charset val="1"/>
      </rPr>
      <t>necessidades de desenvolvimento</t>
    </r>
    <r>
      <rPr>
        <sz val="10"/>
        <rFont val="Arial"/>
        <family val="2"/>
        <charset val="1"/>
      </rPr>
      <t>. A PROGEP informará os prazos e as condições para essas inclusões.</t>
    </r>
  </si>
  <si>
    <t>FORMULÁRIO DE INDICAÇÃO DA NECESSIDADE DE DESENVOLVIMENTO DO PDP</t>
  </si>
  <si>
    <t>Ação de desenvolvimento
(Título do curso/evento)</t>
  </si>
  <si>
    <t>2) Para realizar essa indicação identifique o número correspondente à necessidade (na coluna Nº da planilha Necessidades) e preencha os campos em amarelo da planilha INDICAÇÃO (Ação de desenvolvimento e Nº). Em seguida, imprima a página em PDF e anexe ao processo.</t>
  </si>
  <si>
    <t>Câmpus Sapucaia do Sul</t>
  </si>
  <si>
    <t>Aprimorar técnicas de análises e caracterizações de materiais, de produção e processamento de polímeros.</t>
  </si>
  <si>
    <t>Servidor que atue em laboratórios de pesquisa, seja na função de docente ou de técnico e auxiliar de laboratório.</t>
  </si>
  <si>
    <t>Desenvolver novos saberes, processos ou ferramentas relacionadas ao meu trabalho</t>
  </si>
  <si>
    <t>Materiais não Metálicos</t>
  </si>
  <si>
    <t>Polímeros</t>
  </si>
  <si>
    <t>CRIAR: quando se precisa generalizar, planejar ou produzir sobre o conteúdo que será aprendido</t>
  </si>
  <si>
    <t>Propiciar à equipe oportunidades de formação e compartilhamento do conhecimento no espaço organizacional, valorizando o capital humano , promovendo uma cultura de aprendizagem contínua e conciliando o  desenvolvimento pessoas e orientação para resultados</t>
  </si>
  <si>
    <t>Fazer mais pesquisa, desenvolver novos projetos de TCCs.</t>
  </si>
  <si>
    <t>RSC - membros, eventos, informações e recursos de comunidade</t>
  </si>
  <si>
    <t>Não.</t>
  </si>
  <si>
    <t>-</t>
  </si>
  <si>
    <t>Especializar em um saber, atividade ou ferramenta de trabalho</t>
  </si>
  <si>
    <t>Novos projetos de ensino, pesquisa e extensão.</t>
  </si>
  <si>
    <t>AE - cursos presenciais</t>
  </si>
  <si>
    <t>DOUTORADO</t>
  </si>
  <si>
    <t>Câmpus Pelotas</t>
  </si>
  <si>
    <t>Aperfeiçoar conhecimentos na área de projetos elétricos, instalações elétricas, automação e energias renováveis</t>
  </si>
  <si>
    <t>Docentes</t>
  </si>
  <si>
    <t>Circuitos Elétricos, Magnéticos e Eletrônicos</t>
  </si>
  <si>
    <t>Eletricidade e energias renováveis</t>
  </si>
  <si>
    <t>APLICAR: quando se precisa executar ou implementar na prática o conteúdo que será aprendido</t>
  </si>
  <si>
    <t>Criar um ambiente propício à experimentação e à melhoria contínua</t>
  </si>
  <si>
    <t>Os novos conhecimentos adquiridos serão compartilhados com os alunos visando um melhor aprendizado.</t>
  </si>
  <si>
    <t>Aperfeiçoar conhecimentos na área de projetos elétricos, instalações elétricas e automação a fim de melhor desempenhar as atividades docentes</t>
  </si>
  <si>
    <t>Eletricidade</t>
  </si>
  <si>
    <t>Os novos conhecimentos serão compartilhados com os alunos e demais interessados.</t>
  </si>
  <si>
    <t>gestão de projetos educacionais</t>
  </si>
  <si>
    <t>EVG(ENAP)</t>
  </si>
  <si>
    <t>https://www.escolavirtual.gov.br/curso/415</t>
  </si>
  <si>
    <t>Aperfeiçoar conhecimentos na área de projetos elétricos, iluminação de ambientes de trabalho, instalações elétricas e automação</t>
  </si>
  <si>
    <t>Professores</t>
  </si>
  <si>
    <t>Implementação de novos conhecimentos e práticas relacionadas às aulas</t>
  </si>
  <si>
    <t>Câmpus Lajeado</t>
  </si>
  <si>
    <t>Desenvolver novos saberes, processos ou ferramentas relacionadas a Engenharia Elétrica e/ou Automação Industrial</t>
  </si>
  <si>
    <t>Docentes EBTT</t>
  </si>
  <si>
    <t>Eletrônica Industrial, Sistemas e Controles Eletrônicos</t>
  </si>
  <si>
    <t>Análise de dados e/ou desenvolvimento de saberes na área</t>
  </si>
  <si>
    <t>ANALISAR: quando se precisa diferenciar, organizar, atribuir ou concluir sobre o conteúdo que será aprendido</t>
  </si>
  <si>
    <t>Idear soluções inovadoras e efetivas para problemas de baixa, média ou elevada complexidade com a utilização de dados (numéricos e não numéricos) e evidências que aumentem a precisão e viabilidade das soluções</t>
  </si>
  <si>
    <t>Qualificação no processo de pesquisa</t>
  </si>
  <si>
    <t>GC - regras e procedimentos</t>
  </si>
  <si>
    <t>PÓS-DOUTORADO</t>
  </si>
  <si>
    <t>Câmpus Venâncio Aires</t>
  </si>
  <si>
    <t>Atualização de saberes na área de automação elétrica e processos industriais</t>
  </si>
  <si>
    <t>Automação industrial</t>
  </si>
  <si>
    <t>Atualização de métodos e técnicas empregados no ensino de estudantes de cursos técnicos e superiores do campus</t>
  </si>
  <si>
    <t>Câmpus Bagé</t>
  </si>
  <si>
    <t>Adoção de GNSS na agricultura de precisão, para veículos semi-autônomos e, para Sistemas Avançados de Assistência ao Condutor - ADAS</t>
  </si>
  <si>
    <t>Professor EBTT</t>
  </si>
  <si>
    <t>Sistema Global de Navegação por Satélite (GNSS)</t>
  </si>
  <si>
    <t>ENTENDER: quando se precisa interpretar, classificar, resumir, inferir, comparar ou explicar o conteúdo que será aprendido</t>
  </si>
  <si>
    <t>Participação em projetos de pesquisa com fomento de agências e com parceria interinstitucional.</t>
  </si>
  <si>
    <t>GC - tópicos de informação</t>
  </si>
  <si>
    <t>Aperfeiçoar conhecimentos na área de Engenharia Eletrônica e Computação.</t>
  </si>
  <si>
    <t>Aplicação de técnicas de processamento digital e aprendizado de máquina para otimização de sistemas embarcados.</t>
  </si>
  <si>
    <t>OUTRA CAPACIDADE NÃO LISTADA ACIMA</t>
  </si>
  <si>
    <t>Garantir a capacitação do corpo docente da instituição, contribuindo para a melhoria da avaliação dos cursos ofertados pelo instituto, especialmente no quesito qualificação do quadro docente.</t>
  </si>
  <si>
    <t>GC - melhores práticas</t>
  </si>
  <si>
    <t>MESTRADO</t>
  </si>
  <si>
    <t>Câmpus Santana do Livramento</t>
  </si>
  <si>
    <t>Aprimorar saberes técnicos, metodologias e pesquisa aplicada para qualificar o ensino no curso de Eletroeletrônica do IFSul.</t>
  </si>
  <si>
    <t>Professor do Ensino Básico, Técnico e Tecnológico</t>
  </si>
  <si>
    <t>Melhorar o que já executo</t>
  </si>
  <si>
    <t>Tecnologias Ambientais</t>
  </si>
  <si>
    <t>Desenvolvimento de práticas pedagógicas inovadoras e projetos de pesquisa e extensão com foco em tecnologias emergentes, ampliando a qualidade da formação dos estudantes e fortalecendo a missão .</t>
  </si>
  <si>
    <t>Câmpus Novo Hamburgo</t>
  </si>
  <si>
    <t>Soldagem com Eletrodo Revestido</t>
  </si>
  <si>
    <t>Técnico em eletrônica/eletromecânica/mecânica</t>
  </si>
  <si>
    <t>Mecânica dos Sólidos</t>
  </si>
  <si>
    <t>Técnicas de Soldagem e tipos de soldas</t>
  </si>
  <si>
    <t>Manutenção de peças e equipamentos</t>
  </si>
  <si>
    <t>AE - e-learning</t>
  </si>
  <si>
    <t>Melhorar práticas docentes nas áreas de ensino de engenharia, resistência dos materiais, estática e dinâmica.</t>
  </si>
  <si>
    <t>Docentes dos cursos técnico e engenharia mecânica</t>
  </si>
  <si>
    <t>Ensino de engenharia voltado para mecânica dos sólidos.</t>
  </si>
  <si>
    <t>LEMBRAR: quando se precisa apenas reconhecer e reproduzir o conteúdo que será aprendido .</t>
  </si>
  <si>
    <t>Adotar novos insights à sua ação</t>
  </si>
  <si>
    <t>Melhoria em práticas docentes nas disciplinas que ministro e troca de ideias com outros professores.</t>
  </si>
  <si>
    <t>GT - competências e níveis de proficiência</t>
  </si>
  <si>
    <t>conhecimento na área de mecânica industrial e manutenção Industrial</t>
  </si>
  <si>
    <t>Docentes da área de mecânica industrial</t>
  </si>
  <si>
    <t>Processos de Fabricação</t>
  </si>
  <si>
    <t>Processo de Fabricação e Manutenção Industrial</t>
  </si>
  <si>
    <t>melhoria na aprendizagem</t>
  </si>
  <si>
    <t>Retornar à academia para aperfeiçoar na área da engenharia, aprimorando conceitos, ampliando e atualizando aptidões docentes/acadêmicas</t>
  </si>
  <si>
    <t>Professor(a) da carreira EBTT</t>
  </si>
  <si>
    <t>Tecnologias inovadoras de métodos industriais que transformam matérias-primas em produtos acabados</t>
  </si>
  <si>
    <t>Difusão de conhecimentos desenvolvidos na área da engenharia</t>
  </si>
  <si>
    <t>aprimorar e atualizar conhecimentos nas áreas de manutenção industrial, soldagem, fabricação mecânica por processos convencionais, Fabricação por CNC</t>
  </si>
  <si>
    <t>professores da área de mecânica industrial</t>
  </si>
  <si>
    <t>Fabricação Mecânica por processos convencionais e por CNC</t>
  </si>
  <si>
    <t>AVALIAR: quando se precisa checar ou apreciar criticamente o conteúdo que será aprendido</t>
  </si>
  <si>
    <t>Garantir o atendimento das necessidades dos usuários e dos cidadãos</t>
  </si>
  <si>
    <t>melhoria no processo ensino-aprendizagem</t>
  </si>
  <si>
    <t>Câmpus Passo Fundo</t>
  </si>
  <si>
    <t>Especializar em Segurança e Indústria 4.0 para propor curso técnico subsequente e modernizar o ensino em processos metal-mecânicos no câmpus.</t>
  </si>
  <si>
    <t>Docentes da carreira de Ensino Básico, Técnico e Tecnológico (EBTT), com atuação nos eixos tecnológicos de Controle e Processos Industriais, especificamente nos cursos de Fabricação Mecânica, Mecânica e Engenharia Mecânica, que possuam atribuições voltadas à expansão da oferta de cursos.</t>
  </si>
  <si>
    <t>Segurança Laboral e Indústria 4.0 na fabricação mecânica para criação de curso técnico subsequente e modernização de disciplinas de engenharia.</t>
  </si>
  <si>
    <t>Suscitar e encorajar ideias de vanguarda e novas formas de se trabalhar,  adotando medidas incrementais ou disruptivas para que a organização  responda adequadamento ao contexto e se prepare  para cenários futuros</t>
  </si>
  <si>
    <t>Expansão da oferta educacional com a criação do curso Técnico em Segurança do Trabalho e modernização curricular dos cursos de Mecânica e Engenharia, alinhando o câmpus às demandas da Indústria 4.0.</t>
  </si>
  <si>
    <t>ESPECIALIZAÇÃO</t>
  </si>
  <si>
    <t>Câmpus Sapiranga</t>
  </si>
  <si>
    <t>Identificar e aprimorar as tendências tecnológicas e de sustentabilidade nos cenários local, regional, nacional e internacional.</t>
  </si>
  <si>
    <t>Professores pesquisadores que buscam integrar pesquisa nas suas atividades</t>
  </si>
  <si>
    <t>Saneamento Ambiental</t>
  </si>
  <si>
    <t>Mudanças climáticas e o mercado de trabalho</t>
  </si>
  <si>
    <t>Aumenatar a capacidade da instituição de gerar pesquisa e apresentar novos resultados para a sociedade</t>
  </si>
  <si>
    <t>agenda para o desenvolvimento sustentável: conceitos, mobilização e articulação |  Infraestrutura e sustentabilidade |  Instrumentos de Desenvolvimento Urbano Sustentável - Prática nas cidades brasileiras</t>
  </si>
  <si>
    <t>EVG(ENAP) |  SUAP(ENAP) |  EVG(Enap)</t>
  </si>
  <si>
    <t>https://www.escolavirtual.gov.br/curso/719 |  https://suap.enap.gov.br/portaldoaluno/curso/2069/ |  https://www.escolavirtual.gov.br/curso/1029</t>
  </si>
  <si>
    <t>Aprimorar conhecimentos científicos e metodológicos em Engenharia de Produção para qualificar o ensino, a pesquisa, a extensão e a produção científica</t>
  </si>
  <si>
    <t>Docentes da área de Engenharia de Produção e áreas correlatas da Educação Profissional e Tecnológica, que atuam em ensino, pesquisa e extensão e necessitam atualização científica e tecnológica contínua para qualificação acadêmica e institucional.</t>
  </si>
  <si>
    <t>Engenharia do Produto</t>
  </si>
  <si>
    <t>Novas tecnologias industriais</t>
  </si>
  <si>
    <t>Fortalecimento do ensino, da pesquisa e da extensão, com ampliação da produção científica, qualificação acadêmica institucional e melhoria da formação dos estudantes.</t>
  </si>
  <si>
    <t>Reitoria</t>
  </si>
  <si>
    <t>Atualização na área médica (clínica médica e clinica cirúrgica)</t>
  </si>
  <si>
    <t>servidores que atuam na área da saúde</t>
  </si>
  <si>
    <t>Clínica Médica</t>
  </si>
  <si>
    <t>Doenças cardiovasculares, endocrinológicas, gastrointestinais, dermatológicas, neurológicas, hematológicas, pneumologias, nefrológicas, urológicas</t>
  </si>
  <si>
    <t>Antecipar, identificar e administrar a ocorrência de situações de risco</t>
  </si>
  <si>
    <t>Atualizar conhecimento para melhorar atividade laboral</t>
  </si>
  <si>
    <t>Câmpus Pelotas Visconde da Graça</t>
  </si>
  <si>
    <t>Acredito que na área médica as mudanças são rápidas e constantes. Por este motivo há a necessidade de atualizações constantes e novos treinamentos.</t>
  </si>
  <si>
    <t>Trabalhadores da área da saúde.</t>
  </si>
  <si>
    <t>Doenças e sintomas mais comuns apresentados nos atendimentos médicos à comunidade.</t>
  </si>
  <si>
    <t>O resultado será a imediata aplicação na prática clínica das atualizações aprendidas.</t>
  </si>
  <si>
    <t>Ampliar conhecimento</t>
  </si>
  <si>
    <t>Servidores que atuam na área da saúde</t>
  </si>
  <si>
    <t>Saúde Materno-Infantil</t>
  </si>
  <si>
    <t>Prevenção, tratamento e diagnóstico  para doenças da mulher, gestante e infância.</t>
  </si>
  <si>
    <t>Ampliar conhecimento e melhorar qualidade de vida do trabalhador</t>
  </si>
  <si>
    <t>Diagnóstico, prevenção e tratamento de doenças mentais.</t>
  </si>
  <si>
    <t>Psiquiatria</t>
  </si>
  <si>
    <t>Transtornos do humor, distúrbios do sono, transtornos do desenvolvimento, TDAH, psicoses, adição</t>
  </si>
  <si>
    <t>Ampliar conhecimento e melhorar qualidade de vida dos servidores</t>
  </si>
  <si>
    <t>Extração de óleos essenciais de plantas diversas</t>
  </si>
  <si>
    <t>Professores Agricultura, Técnicos de Laboratório, de Alimentos e de Agropecuária</t>
  </si>
  <si>
    <t>Farmacognosia</t>
  </si>
  <si>
    <t>Extração de óleos essenciais</t>
  </si>
  <si>
    <t>Melhor uso dos equipamentos e reagentes que temos, ampliação de possibilidade de pesquisas na área, elaboração de práticas de laboratório e de campo para estudantes.</t>
  </si>
  <si>
    <t>Educação continuada em saúde para manter a atualização e a qualidade de atendimento aos agravos em saúde e legislação em saúde.</t>
  </si>
  <si>
    <t>Profissionais da área da saúde que atendem no âmbito assistencial e legal.</t>
  </si>
  <si>
    <t>Saúde Publica</t>
  </si>
  <si>
    <t>Avanços em diagnóstico, tratamento e acompanhamento nas questões de saúde a serem atendidas.</t>
  </si>
  <si>
    <t>Melhor condução e desfecho aos agravos de saúde e às avaliações médico legais, garantindo os direitos legais à saúde e acompanhamento, reabilitando os servidores e demais usuários ao retorno às suas atividades com saúde e segurança.</t>
  </si>
  <si>
    <t>"FORMAÇÃO CONTINUA NAS AÉREAS, ALÉM DE ADMINISTRATIVAS, COMPRAS,
COMUNICAÇÃO, INFORMÁTICA, LOGÍSTICA, ALMOXARIFADO, ATRIBUÍDAS AOS
CARGOS E EXECUTADAS</t>
  </si>
  <si>
    <t>Área da saúde com cargo de médico, psicóloga e auxiliar de enfermagem</t>
  </si>
  <si>
    <t>"CUIDADOS EM SAÚDE, CONHECIMENTOS NAS FERRAMENTAS NECESSÁRIAS
PARA O DESENVOLVIMENTO, ORGANIZAÇÃO E EXECUSSÃO DO SERVIÇO
OFERECIDO."</t>
  </si>
  <si>
    <t>"CAPACITAÇÃO PARA O ATENDIMENTO AO CIDADÃO COM BASE CIENTÍFICA
ATUALIZADA"</t>
  </si>
  <si>
    <t>"ATENDIMENTO AOS AGRAVOS DE SAÚDE CONTRIBUINDO PARA A MANUTENÇÃO
DA FORÇA DE TRABALHO E A PERMANÊNCIA E ÊXITO DE ALUNOS"</t>
  </si>
  <si>
    <t>FORMAÇÃO CONTÍNUA NAS ÁREAS, ALÉM DE ADMINISTRATIVAS, COMPRAS, COMUNICAÇÃO, INFORMÁTICA, LOGÍSTICA, ALMOXARIFADO, ATRIBUÍDAS AOS CARGOS E EXECUTADAS.</t>
  </si>
  <si>
    <t>ÁREA DA SAÚDE COM CARGO DE MÉDICO, PSICÓLOGA E AUXILIAR DE ENFERMAGEM.</t>
  </si>
  <si>
    <t>CUIDADOS EM SAÚDE, CONHECIMENTOS NAS FERRAMENTAS NECESSÁRIAS PARA O DESENVOLVIMENTO, ORGANIZAÇÃO E EXECUÇÃO DO SERVIÇO OFERECIDO.</t>
  </si>
  <si>
    <t>CAPACITAÇÃO PARA O ATENDIMENTO AO CIDADÃO COM BASE CIENTÍFICA ATUALIZADA.</t>
  </si>
  <si>
    <t>ATENDIMENTO AOS AGRAVOS DE SAÚDE CONTRIBUINDO PARA A MANUTENÇÃO DA FORÇA DE TRABALHO E A PERMANÊNCIA E ÊXITO DE ALUNOS.</t>
  </si>
  <si>
    <t>Eixo 1 - Instruindo o Processo de Contratação - Programa - Contratações Públicas: Planejamento da Contratação</t>
  </si>
  <si>
    <t>EVG</t>
  </si>
  <si>
    <t>https://www.escolavirtual.gov.br/curso/1141</t>
  </si>
  <si>
    <t>Câmpus Gravataí</t>
  </si>
  <si>
    <t>Necessidade de atualização relativa a saberes e temáticas que permeiam o universo do público atendido pela escola</t>
  </si>
  <si>
    <t>Psicologia, servidores atuantes no apoio as/aos estudantes</t>
  </si>
  <si>
    <t>Bem-estar e saúde mental, gênero e diversidade, impacto das tecnologias na saúde mental, psicologia e educação, atualização em psicologia</t>
  </si>
  <si>
    <t>Aprimoramento do atendimento prestado ao público, possibilitando novas soluções e a proposição de intervenções que proporcionem o apoio em saúde mental e bem estar da comunidade</t>
  </si>
  <si>
    <t>Ampliar a compreensão sobre transtornos mentais no ambiente acadêmico, manejo de crises, prevenção ao suicídio e políticas de acolhimento.</t>
  </si>
  <si>
    <t>Profissionais de saúde, técnicos administrativos que tenham contato com alunos.</t>
  </si>
  <si>
    <t>Saúde mental na atenção aos estudantes com foco na identificação precoce, acolhimento, manejo inicial encaminhamento de alunos em sofrimento psíquico.</t>
  </si>
  <si>
    <t>Qualificação do atendimento com efetividade na identificação precoce de situações de sofrimento psíquico, redução de agravamentos.</t>
  </si>
  <si>
    <t>GC - procedimentos de emergência</t>
  </si>
  <si>
    <t>Necessidade de educação médica, psicológica e enfermagem continuada, para o conhecimento de novas técnicas e tecnologias em evolução na área da saúde.</t>
  </si>
  <si>
    <t>Servidores da saúde</t>
  </si>
  <si>
    <t>Desenvolvimento em novos conhecimentos e tecnologias.</t>
  </si>
  <si>
    <t>Melhora na prevenção e atendimento à saúde e da área médico legal de toda comunidade do IFSul.</t>
  </si>
  <si>
    <t>Qualificação em perícias médicas, cursos de atualizações em saúde pública para prevenção primária e secundária de agravos de saúdes.</t>
  </si>
  <si>
    <t>Servidores da área da saúde</t>
  </si>
  <si>
    <t>Prevenção, diagnóstico e tratamento de temas de saúde pública como tabagismo</t>
  </si>
  <si>
    <t>Prevenção de adoecimento e afastamento de saúde; Melhora da qualidade de vida e melhores práticas.</t>
  </si>
  <si>
    <t>FORMAÇÃO CONTINUA NAS AÉREAS, ALÉM DE ADMINISTRATIVAS, COMPRAS, COMUNICAÇÃO, INFORMÁTICA, LOGÍSTICA, ALMOXARIFADO, ATRIBUÍDAS AOS CARGOS E EXECUTADAS</t>
  </si>
  <si>
    <t>CUIDADOS EM SAÚDE, CONHECIMENTOS NAS FERRAMENTAS NECESSÁRIAS PARA O DESENVOLVIMENTO, ORGANIZAÇÃO E EXECUSSÃO DO SERVIÇO OFERECIDO.</t>
  </si>
  <si>
    <t>ATENDIMENTO AOS AGRAVOS DE SAÚDE CONTRIBUINDO PARA A MANUTENÇÃO DA FORÇA DE TRABALHO E A PERMANÊNCIA E ÊXITO DE ALUNOS</t>
  </si>
  <si>
    <t>Aprimorar conhecimentos com Congressos, Conferências e Intercâmbios com outras Instituições que realizam pesquisa</t>
  </si>
  <si>
    <t>Professores pesquisadores</t>
  </si>
  <si>
    <t>Engenharia de Água e Solo</t>
  </si>
  <si>
    <t>Impactos Ambientais</t>
  </si>
  <si>
    <t>Construir cenários e traçar diretrizes estratégicas para a organização e para a sociedade, tendo por base as características históricas, o contexto e as tendências em âmbito local, regional, nacional e internacional</t>
  </si>
  <si>
    <t>Inicação de pesquisa e incentivo a novos grupos de pesquisa, além da amplição de conhecimento e capacitações no Câmpus</t>
  </si>
  <si>
    <t>ACE - centros de excelência</t>
  </si>
  <si>
    <t>Médicos veterinários, zootecnistas, engenheiros agrônomos , técnicos em agropecuária</t>
  </si>
  <si>
    <t>Qualidade do leite, análises laboratoriais do leite, reprodução e sanidade animal, bem-estar, nutrição, ultrassonografia</t>
  </si>
  <si>
    <t>Produção Animal</t>
  </si>
  <si>
    <t>Sanidade, reprodução, nutrição, bem -estar animal, análises laboratoriais e qualidade do leite, ultrassonografia</t>
  </si>
  <si>
    <t>Aplicação de técnicas de manejo, nutrição, reprodução , capacidade de identificar problemas e soluções em sistemas de produção.</t>
  </si>
  <si>
    <t>Aprimorar capacidades de execução de tarefas junto as disciplinas e/ou projetos e conhecer metodologias e técnicas mais atuais.</t>
  </si>
  <si>
    <t>Servidor técnico administrativo em educação (TAE) - Cargo técnico de laboratório - área química - Curso Superior de Engenharia Química</t>
  </si>
  <si>
    <t>Ciência de Alimentos</t>
  </si>
  <si>
    <t>Ciência e Tecnologia de Alimentos</t>
  </si>
  <si>
    <t>Implementação de novas metodologias e/ou alterações de métodos já executados a fim de melhorar e modernizar os procedimentos já implementados.</t>
  </si>
  <si>
    <t>metodologias ativas |  inovando na gestão de projetos |  estratégias de produtividade: clareza, propósito e priorização de tarefas</t>
  </si>
  <si>
    <t>EVG(ENAP) |  EVG(ENAP) |  EVG(ENAP)</t>
  </si>
  <si>
    <t>https://www.escolavirtual.gov.br/curso/628 |  https://www.escolavirtual.gov.br/curso/956 |  https://www.escolavirtual.gov.br/curso/444</t>
  </si>
  <si>
    <t>"Desenvolver novos saberes, processos ou ferramentas relacionadas ao meu trabalho
"</t>
  </si>
  <si>
    <t>"""Ampliação da capacitação nas áreas de Direito, Políticas Públicas e Educação. Aprimorar os conhecimentos para atuação social transformadora de servidores, com base em valores democráticos, bem como capacitar ainda mais os agentes públicos em políticas públicas em que a IFE atue junto a comunidade</t>
  </si>
  <si>
    <t>Direito Público</t>
  </si>
  <si>
    <t>"Aprimorar saberes em Direito e Políticas Públicas para qualificar servidores e promover ações transformadoras e democráticas junto à comunidade
"</t>
  </si>
  <si>
    <t>Identificar as tendências sociais, políticas e econômicas nos cenários local, regional, nacional e internacional</t>
  </si>
  <si>
    <t>"Servidor mais qualificado para formular pareceres, projetos e ações que fortaleçam a atuação da IFE junto à comunidade, contribuindo para metas de inovação, impacto social e aperfeiçoamento das políticas institucionais.
"</t>
  </si>
  <si>
    <t>inovando na gestão de projetos |  reuniões produtivas |  criatividade e inovação aplicada ao serviço público | criatividade e inovação aplicada ao serviço público |  inovando na gestão de projetos</t>
  </si>
  <si>
    <t>EVG(ENAP) |  EVG(ENAP) |  EVG(ENAP) | EVG(ENAP) |  EVG(ENAP)</t>
  </si>
  <si>
    <t>https://www.escolavirtual.gov.br/curso/956 |  https://www.escolavirtual.gov.br/curso/790 |  https://www.escolavirtual.gov.br/curso/467 | https://www.escolavirtual.gov.br/curso/467 |  https://www.escolavirtual.gov.br/curso/956</t>
  </si>
  <si>
    <t>Aprimorar a análise de planilha de custos e compreender melhor a legislação vigente. As nomativas sobre gestão e fiscalização contratual são dinâmicas</t>
  </si>
  <si>
    <t>Atuar na gestão e fiscalização administrativa de contratos.</t>
  </si>
  <si>
    <t>Licitações e contratos</t>
  </si>
  <si>
    <t>Mais segurança.</t>
  </si>
  <si>
    <t>SD - explicações e orientações</t>
  </si>
  <si>
    <t>metodologia cost model aplicada à administração pública |  Fiscalização de Obras e Serviços de Engenharia |  Planilha de Custos e Formação de Preços</t>
  </si>
  <si>
    <t>EVG(ENAP) |  SUAP(ENAP) |  SUAP(ENAP)</t>
  </si>
  <si>
    <t>https://www.escolavirtual.gov.br/curso/811 |  https://suap.enap.gov.br/portaldoaluno/curso/2041/ |  https://suap.enap.gov.br/portaldoaluno/curso/1522/</t>
  </si>
  <si>
    <t>Aplicação da Lei 14.133/21 na instrução processual, focada em ética, integridade e uso de IA para automação de fluxos e análise de riscos contratuais.</t>
  </si>
  <si>
    <t>Agentes administrativos de gestão e controle que atuam na instrução processual e fiscalização de contratos. O perfil exige atualização na Lei 14.133/21, conduta ética e integridade, além do uso de IA para inovação, eficiência e automação de fluxos, garantindo segurança jurídica e conformidade.</t>
  </si>
  <si>
    <t>Integrar as tecnologias digitais com: os modelos de gestão; os processos de tomada de decisão e geração de produtos e serviços; e os meios de comunicação interna, externa e de relacionamento com usuários</t>
  </si>
  <si>
    <t>Otimização da instrução processual e redução de erros em editais via IA e atualização na Lei 14.133/21. O resultado é maior agilidade administrativa, segurança jurídica frente à auditoria e eficiência na gestão de contratos do IFSul."</t>
  </si>
  <si>
    <t>Desenvolver novos saberes</t>
  </si>
  <si>
    <t>Técnicos Administrativos</t>
  </si>
  <si>
    <t>Mestrado em Direito</t>
  </si>
  <si>
    <t>Colaborar e cooperar em atividades desenvolvidas coletivamente para atingir metas compartilhadas</t>
  </si>
  <si>
    <t>"Capacidade de promover o uso do aprendizado no ambiente do trabalho
"</t>
  </si>
  <si>
    <t>RSC - conteúdo gerado pelo usuário a partir de discussões, bate-papos, fóruns, blogs</t>
  </si>
  <si>
    <t>conhecimento técnico aprofundado, habilidades metodológicas e redacionais, e atitudes relacionadas à constância produtiva e gestão do tempo.</t>
  </si>
  <si>
    <t>"Ampliação da capacitação nas áreas de Direito, Políticas Públicas e Educação. Aprimorar os conhecimentos para atuação social transformadora de 
servidores, com base em valores democráticos, bem como capacitar ainda mais os agentes públicos em políticas públicas em que a IFE atue junto a comunidade.</t>
  </si>
  <si>
    <t>Aprimorar saberes em Direito e Políticas Públicas para qualificar servidores e promover ações transformadoras e democráticas junto à comunidade</t>
  </si>
  <si>
    <t>Identificar a repercussão de suas ações para o êxito ou alcance dos objetivos estabelecidos pelo grupo</t>
  </si>
  <si>
    <t>Servidor mais qualificado para formular pareceres, projetos e ações que fortaleçam a atuação da IFE junto à comunidade, contribuindo para metas de inovação, impacto social e aperfeiçoamento das políticas institucionais.</t>
  </si>
  <si>
    <t>Gestão do Tempo e Produtividade |  Gestión del Tiempo y Productividad |  Time management and productivity</t>
  </si>
  <si>
    <t>EVG |  EVG |  EVG</t>
  </si>
  <si>
    <t>https://www.escolavirtual.gov.br/curso/468 |  https://www.escolavirtual.gov.br/curso/1182 |  https://www.escolavirtual.gov.br/curso/1402</t>
  </si>
  <si>
    <t>Aprimorar conhecimentos e procedimentos, atualização de legislação e aplicação da mesma.</t>
  </si>
  <si>
    <t>Servidores que trabalham com gestão e fiscalização de contratos.</t>
  </si>
  <si>
    <t>Gestão e Fiscalização de contratos públicos</t>
  </si>
  <si>
    <t>Orientar suas ações com base em desempenho, metas, resultados e seus impactos, construídos de forma aderente ao contexto organizacional e social existente</t>
  </si>
  <si>
    <t>Satisfação da comunidade acadêmica com a correta operacionalização dos contratos públicos do campus.</t>
  </si>
  <si>
    <t>Aprender e aprimorar os conhecimentos sobre as responsabilidades do servidor público e os atos e processos administrativos.</t>
  </si>
  <si>
    <t>TAEs e Docentes</t>
  </si>
  <si>
    <t>Aprender o básico</t>
  </si>
  <si>
    <t>Direito administrativo: princípios e responsabilidades da Administração Pública, os atos e processos administrativos.</t>
  </si>
  <si>
    <t>CT - Ética e integridade pública: Capacidade de agir de forma refletida e consciente, nas relações profissionais e interpessoais, considerando princíp</t>
  </si>
  <si>
    <t>Servidores mais alinhados e conscientes de seu papel como servidor público, suas responsabilidades e dos processos e atos administrativos.</t>
  </si>
  <si>
    <t>gestão por competências |  como fiscalizar com eficiência contratos públicos |  Praticando a gestão e fiscalização de contratos administrativos | gestão e fiscalização de contratos administrativos |  Gestão Municipal de Contratos Administrativos</t>
  </si>
  <si>
    <t>EVG(ENAP) |  EVG(ENAP) |  SUAP(ENAP) | EVG(ENAP) |  EVG(Enap)</t>
  </si>
  <si>
    <t>https://www.escolavirtual.gov.br/curso/175 |  https://www.escolavirtual.gov.br/curso/706 |  https://suap.enap.gov.br/portaldoaluno/curso/2079/ | https://www.escolavirtual.gov.br/curso/939 |  https://www.escolavirtual.gov.br/curso/497</t>
  </si>
  <si>
    <t>Aprofundar conhecimentos sobre direitos humanos em todos os seus aspectos e desdobramentos</t>
  </si>
  <si>
    <t>Servidores da área do ensino</t>
  </si>
  <si>
    <t>Direitos Especiais</t>
  </si>
  <si>
    <t>Analisar os Direitos Humanos em relações sociais desiguais, buscando resignificar essas dinâmicas em prol da valorização da dignidade humana</t>
  </si>
  <si>
    <t>Contribuir para instaurar processos de valorização da dignidade e dos direitos humanos no IFSul, seja nas ações de ensino ou nas relações de trabalho entre as/os servidores</t>
  </si>
  <si>
    <t>Direitos Humanos e saúde mental - Curso permanente Damião Ximenes Lopes |  educação em direitos humanos</t>
  </si>
  <si>
    <t>EVG(Enap) |  EVG(ENAP)</t>
  </si>
  <si>
    <t>https://www.escolavirtual.gov.br/curso/881 |  https://www.escolavirtual.gov.br/curso/129</t>
  </si>
  <si>
    <t>qualidade na atividade desenvolvidas</t>
  </si>
  <si>
    <t>Setor administrativo</t>
  </si>
  <si>
    <t>Administração de Empresas</t>
  </si>
  <si>
    <t>Visando a execução de políticas públicas e a prestação de serviços para o bem-estar social.</t>
  </si>
  <si>
    <t>A resolução de problemas.</t>
  </si>
  <si>
    <t>Aprimorar conhecimentos relacionados ao ensino, pesquisa, extensão e administração pública.</t>
  </si>
  <si>
    <t>Técnicos-administrativos em Educação e demais servidores do IF.</t>
  </si>
  <si>
    <t>Mestrado em Administração (e demais áreas vinculadas)</t>
  </si>
  <si>
    <t>Maior eficiência na gestão de projetos, cumprimento de prazos e melhoria na articulação entre ensino, pesquisa e extensão.</t>
  </si>
  <si>
    <t>gestão do conhecimento no setor público</t>
  </si>
  <si>
    <t>https://www.escolavirtual.gov.br/curso/414</t>
  </si>
  <si>
    <t>Atualizar e aprofundar os conhecimentos em Administração de modo a melhorar as entregas pertinentes à formação nos níveis de EMI, Tecnol. e Pós-Grad.</t>
  </si>
  <si>
    <t>Docente EBTT</t>
  </si>
  <si>
    <t>Formação em nível de Doutorado</t>
  </si>
  <si>
    <t>Desenvolvimento de pesquisas, orientações e extensão no campo de Gestão e Negócios, e aprimoramento da aprendizagem dos estudantes da instituição e da comunidade externa.</t>
  </si>
  <si>
    <t>Convênios de Educação, Ciência, Tecnologia e Inovação: Atos Preparatórios |  Convênios de Educação, Ciência, Tecnologia e Inovação - ECTI: Execução |  Desenvolvendo Times de Alta Performance</t>
  </si>
  <si>
    <t>https://www.escolavirtual.gov.br/curso/655 |  https://www.escolavirtual.gov.br/curso/651 |  https://www.escolavirtual.gov.br/curso/356</t>
  </si>
  <si>
    <t>Necessito aprimorar e aprofundar conhecimentos, habilidades e atitudes nas áreas de Administração, Marketing, Negócios, Comunicação e Oratória.</t>
  </si>
  <si>
    <t>Servidoras/es públicas/os que atuam na área educacional, especialmente docentes e profissionais técnico-administrativos vinculados ao ensino, planejamento acadêmico e gestão de processos educacionais.</t>
  </si>
  <si>
    <t>Desenvolver conceitos e ideias com clareza</t>
  </si>
  <si>
    <t>O atendimento dessa necessidade de aprendizagem resultará em qualificação das práticas pedagógicas, gerenciais e comunicacionais desenvolvidas no âmbito institucional, contribuindo diretamente para o alcance das metas organizacionais.</t>
  </si>
  <si>
    <t>Desenvolver novos saberes, processos ou ferramentas relacionadas ao trabalho.</t>
  </si>
  <si>
    <t>Técnicos Administrativos em Educação</t>
  </si>
  <si>
    <t>Doutorado em Administração para desenvolvimento da gestão do IFSUL</t>
  </si>
  <si>
    <t>Capacitação e formação dos servidores de forma a contribuírem para o desenvolvimento da  instituição.</t>
  </si>
  <si>
    <t>GT - objetivos de trabalho e desenvolvimento</t>
  </si>
  <si>
    <t>noções básicas do trabalho remoto |  inovando na gestão de projetos |  reuniões produtivas</t>
  </si>
  <si>
    <t>https://www.escolavirtual.gov.br/curso/293 |  https://www.escolavirtual.gov.br/curso/956 |  https://www.escolavirtual.gov.br/curso/790</t>
  </si>
  <si>
    <t>Necessidade de conhecer novos saberes de Administração e aprimorar os conhecimentos na área de Recursos Humanos</t>
  </si>
  <si>
    <t>Servidores que atuam na Administração e Gestão de Pessoas</t>
  </si>
  <si>
    <t>Recursos Humanos</t>
  </si>
  <si>
    <t>Melhorar a capacidade de gerenciamento das atividades na área e estar mais qualificado (a), para atender às demandas.</t>
  </si>
  <si>
    <t>gerenciamento de serviços de tic focado na administração pública |  gestão por competências |  gestão do conhecimento no setor público |  Certificação Avançada em Desenvolvimento de Gerentes de Pessoas</t>
  </si>
  <si>
    <t>EVG(ENAP) |  EVG(ENAP) |  EVG(ENAP) |  SUAP(ENAP)</t>
  </si>
  <si>
    <t>https://www.escolavirtual.gov.br/curso/535 |  https://www.escolavirtual.gov.br/curso/175 |  https://www.escolavirtual.gov.br/curso/414 |  https://suap.enap.gov.br/portaldoaluno/curso/2139/</t>
  </si>
  <si>
    <t>Conhecimentos administrativos relacionados com as atividades da instituição</t>
  </si>
  <si>
    <t>Formação profissional</t>
  </si>
  <si>
    <t>Administração de Setores Específicos</t>
  </si>
  <si>
    <t>Inovação na gestão pública</t>
  </si>
  <si>
    <t>Melhora dos processos ou procedimentos da instituição</t>
  </si>
  <si>
    <t>Noções Básicas de Gerenciamento em Serviços Arquivísticos |  Gestão Municipal de Contratos Administrativos |  Gestão do Conhecimento no Setor Público</t>
  </si>
  <si>
    <t>https://www.escolavirtual.gov.br/curso/855 |  https://www.escolavirtual.gov.br/curso/497 |  https://www.escolavirtual.gov.br/curso/414</t>
  </si>
  <si>
    <t>Qualificação das atividades desenvolvidas</t>
  </si>
  <si>
    <t>Técnicas (os) administrativas (os) em educação</t>
  </si>
  <si>
    <t>Gestão Pública</t>
  </si>
  <si>
    <t>Superar o desempenho padrão, apresentando soluções alinhadas ao cumprimento de metas e ao alcance dos objetivos estratégicos das organizações públicas</t>
  </si>
  <si>
    <t>Aprimoramento das ações no ambiente de trabalho</t>
  </si>
  <si>
    <t>ENSINO SUPERIOR</t>
  </si>
  <si>
    <t>Aprimorar conhecimentos a respeito da administração pública</t>
  </si>
  <si>
    <t>Servidores técnicos administrativos</t>
  </si>
  <si>
    <t>Administração pública</t>
  </si>
  <si>
    <t>Desenvolver o trabalho de forma mais eficiente</t>
  </si>
  <si>
    <t>Gestão Integrada na Administração Pública |  gerenciamento de serviços de tic focado na administração pública |  gestão do conhecimento no setor público |  gestão estratégica e execução do plano de governo no dia a dia</t>
  </si>
  <si>
    <t>SUAP(ENAP) |  EVG(ENAP) |  EVG(ENAP) |  EVG(ENAP)</t>
  </si>
  <si>
    <t>https://suap.enap.gov.br/portaldoaluno/curso/2743/ |  https://www.escolavirtual.gov.br/curso/535 |  https://www.escolavirtual.gov.br/curso/414 |  https://www.escolavirtual.gov.br/curso/496</t>
  </si>
  <si>
    <t>Aprimorar os conhecimentos sobre desfazimento de bens e materiais</t>
  </si>
  <si>
    <t>Servidores que trabalham na área de almoxarifado e patrimônio</t>
  </si>
  <si>
    <t>Desfazimento de bens e materiais</t>
  </si>
  <si>
    <t>"
Melhoria na gestão patrimonial e nos fluxos de processo de acordo com os diferentes tipos de materiais/bens a serem avaliados/destinados"</t>
  </si>
  <si>
    <t>Gestão de almoxarifado</t>
  </si>
  <si>
    <t>Servidores com atividades na área de patrimônio e almoxarifado</t>
  </si>
  <si>
    <t>Administração de materiais / Logística</t>
  </si>
  <si>
    <t>Atualização das práticas e métodos relacionados à gestão de materiais da instituição</t>
  </si>
  <si>
    <t>Contador</t>
  </si>
  <si>
    <t>Ciências Contábeis</t>
  </si>
  <si>
    <t>Contabilidade aplicada ao setor público</t>
  </si>
  <si>
    <t>Desenvolver meu trabalho de forma mais eficiente</t>
  </si>
  <si>
    <t>Gestão do Conhecimento no Setor Público |  Avaliação estratégica de governo |  Contabilidade com foco na gestão da informação contábil</t>
  </si>
  <si>
    <t>https://www.escolavirtual.gov.br/curso/414 |  https://www.escolavirtual.gov.br/curso/483 |  https://www.escolavirtual.gov.br/curso/548</t>
  </si>
  <si>
    <t>Aprender as constantes atualizações das normas públicas e adaptações dos sistemas de governo referentes a área de contabilidade, orçamento e finanças</t>
  </si>
  <si>
    <t>Coordenação de Contabilidade, Orçamento e Finanças</t>
  </si>
  <si>
    <t>Treinamento nas áreas de execução orçamentária e financeira, na área de contabilidade, na área tributária, também sobre os sistemas de governo</t>
  </si>
  <si>
    <t>Execução correta dos procedimentos em atendimento a legislação</t>
  </si>
  <si>
    <t>SD - exemplos de aplicação</t>
  </si>
  <si>
    <t>Gestão Orçamentária e Financeira |  Atualização em Gestão Financeira e Orçamentária do SUAS |  Contabilidade com Foco na Gestão do Orçamento Público</t>
  </si>
  <si>
    <t>https://www.escolavirtual.gov.br/curso/257 |  https://www.escolavirtual.gov.br/curso/1407 |  https://www.escolavirtual.gov.br/curso/429</t>
  </si>
  <si>
    <t>Atualização dos sistemas de governo, da execução orçamentária e financeira, e das atualizações e modificações da contabilidade pública</t>
  </si>
  <si>
    <t>Trabalhar na área de Finanças/Contabilidade</t>
  </si>
  <si>
    <t>Execução orçamentária e financeira, bem como demonstrações contábeis fidedignas e em atendimento a legislação.</t>
  </si>
  <si>
    <t>SD - instruções passo a passo</t>
  </si>
  <si>
    <t>gestão orçamentária e financeira |  orçamento público |  Servidores do Futuro: Orçamento Público |  Certificação Avançada em Desenvolvimento de Gerentes de Orçamento e Finanças</t>
  </si>
  <si>
    <t>EVG(ENAP) |  EVG(ENAP) |  SUAP(ENAP) |  SUAP(ENAP)</t>
  </si>
  <si>
    <t>https://www.escolavirtual.gov.br/curso/257 |  https://www.escolavirtual.gov.br/curso/296 |  https://suap.enap.gov.br/portaldoaluno/curso/2878/ |  https://suap.enap.gov.br/portaldoaluno/curso/2137/</t>
  </si>
  <si>
    <t>Aprimorar habilidades de comunicação e atendimento ao público, qualidade no relacionamento com a comunidade acadêmica.</t>
  </si>
  <si>
    <t>taes</t>
  </si>
  <si>
    <t>Atendimento ao Público</t>
  </si>
  <si>
    <t>Comunicação pública e relacionamento com usuários no ambiente institucional</t>
  </si>
  <si>
    <t>Escutar, indagar e expressar conceitos e ideias nos momentos apropriados e de forma efetiva, garantindo uma dinâmica produtiva das interações internas e externas</t>
  </si>
  <si>
    <t>Melhoria da comunicação institucional e da qualidade do atendimento prestado à comunidade acadêmica, contribuindo para maior efetividade, acolhimento e eficiência nos serviços do setor.</t>
  </si>
  <si>
    <t>comunicação pública e gestão de relacionamento com cidadão</t>
  </si>
  <si>
    <t>https://www.escolavirtual.gov.br/curso/772</t>
  </si>
  <si>
    <t>gestão emocional, comunicação interpessoal e equilíbrio nas relações de trabalho, visando maior qualidade no atendimento ao público</t>
  </si>
  <si>
    <t>taes, professores, publico em geral</t>
  </si>
  <si>
    <t>Gestão emocional aplicada ao atendimento ao público e às relações de trabalho</t>
  </si>
  <si>
    <t>Melhoria das relações interpessoais e da qualidade do atendimento ao público, contribuindo para um ambiente de trabalho mais colaborativo, equilibrado e eficiente.</t>
  </si>
  <si>
    <t>libras</t>
  </si>
  <si>
    <t>Atendimento ao público com ênfase em acessibilidade e comunicação em Libras no ambiente institucional</t>
  </si>
  <si>
    <t>CT - Diversidade e inclusão: Capacidade de reconhecer e valorizar a diversidade de características, identidades, vivências e perspectivas de pessoas</t>
  </si>
  <si>
    <t>Fortalecimento das práticas de inclusão e acessibilidade institucional, contribuindo para a qualificação dos serviços prestados à comunidade.</t>
  </si>
  <si>
    <t>Câmpus Charqueadas</t>
  </si>
  <si>
    <t>Desenvolver maior capacidade de comunicação, acolhimento e adaptação às diferentes necessidades.</t>
  </si>
  <si>
    <t>Todos os servidores</t>
  </si>
  <si>
    <t>Inclusão</t>
  </si>
  <si>
    <t>Será possível contribuir de forma mais efetiva para a promoção da inclusão, acessibilidade e qualidade no atendimento.</t>
  </si>
  <si>
    <t>Comunicação(trilha) |  acessibilidade na comunicação |  soft skills na transformação digital</t>
  </si>
  <si>
    <t>https://www.escolavirtual.gov.br/trilha/244 |  https://www.escolavirtual.gov.br/curso/615 |  https://www.escolavirtual.gov.br/curso/812</t>
  </si>
  <si>
    <t>legislação aplicável atualizada, elaboração planilha de custos e formação de preços, gestão dos custos não renováveis do contrato (prorrogação).</t>
  </si>
  <si>
    <t>gestão e fiscalização de contratos</t>
  </si>
  <si>
    <t>Contrato de Gestão</t>
  </si>
  <si>
    <t>Tomar decisões e gerenciar de forma competente e estratégica os atos da organização</t>
  </si>
  <si>
    <t>Contribui para a economicidade dos recursos públicos, continuidade dos serviços essenciais, mitigação de riscos administrativos e jurídicos, conformidade legal e melhoria da qualidade operacional do campus.</t>
  </si>
  <si>
    <t>Planilha de Custos e Formação de Preços</t>
  </si>
  <si>
    <t>SUAP(ENAP)</t>
  </si>
  <si>
    <t>https://suap.enap.gov.br/portaldoaluno/curso/1522/</t>
  </si>
  <si>
    <t>Aprofundar conhecimentos técnicos na área de Auditoria Interna Governamental</t>
  </si>
  <si>
    <t>Servidor que atua na área de Auditoria Interna Governamental</t>
  </si>
  <si>
    <t>Auditoria</t>
  </si>
  <si>
    <t>Técnicas de auditoria, governança, gestão de riscos, controles internos e demais temas pertinentes à atividade de Auditoria Interna Governamental</t>
  </si>
  <si>
    <t>Aprimoramento da qualidade técnica dos trabalhos de Auditoria Interna Governamental, com vistas à agregação de valor à gestão</t>
  </si>
  <si>
    <t>técnicas de auditoria interna governamental |  introdução à auditoria de obras públicas |  papéis de trabalho em auditoria interna governamental</t>
  </si>
  <si>
    <t>https://www.escolavirtual.gov.br/curso/312 |  https://www.escolavirtual.gov.br/curso/816 |  https://www.escolavirtual.gov.br/curso/792</t>
  </si>
  <si>
    <t>Atualização na área de Administração Pública. Aperfeiçoamento no uso de ferramentas e sistemas de trabalho.</t>
  </si>
  <si>
    <t>Técnico Administrativo em Educação</t>
  </si>
  <si>
    <t>Gestor Público</t>
  </si>
  <si>
    <t>Administração Pública.</t>
  </si>
  <si>
    <t>Melhor desempenho profissional e consequente melhora no serviço público prestado.</t>
  </si>
  <si>
    <t>papéis de trabalho em auditoria interna governamental |  gerenciamento de serviços de tic focado na administração pública |  termos de fomento e de colaboração: atos preparatórios |  Gestão Integrada na Administração Pública</t>
  </si>
  <si>
    <t>https://www.escolavirtual.gov.br/curso/792 |  https://www.escolavirtual.gov.br/curso/535 |  https://www.escolavirtual.gov.br/curso/915 |  https://suap.enap.gov.br/portaldoaluno/curso/2743/</t>
  </si>
  <si>
    <t>legislação atinente aos serviços de motoristas, fiscalização de contratos, ferramentas para gestão de frotas, manutenção e aquisição de combustíveis.</t>
  </si>
  <si>
    <t>Coordenador de transportes</t>
  </si>
  <si>
    <t>Eficiência e estar alinhado com a legislação e práticas contemporâneas</t>
  </si>
  <si>
    <t>RSC - outras pessoas em funções similares ou relacionadas</t>
  </si>
  <si>
    <t>Aprimorar conhecimentos relacionados ao regime jurídico dos servidores públicos federais e suas atualizações</t>
  </si>
  <si>
    <t>taes, professores</t>
  </si>
  <si>
    <t>Regime jurídico dos servidores públicos federais e sua aplicação no ambiente institucional</t>
  </si>
  <si>
    <t>Maior conformidade das atividades administrativas com a legislação vigente, contribuindo para a segurança jurídica, eficiência e qualidade dos serviços prestados.</t>
  </si>
  <si>
    <t>conhecimentos relacionados à gestão e fiscalização de contratos administrativos</t>
  </si>
  <si>
    <t>Gestão e fiscalização de contratos administrativos na administração pública</t>
  </si>
  <si>
    <t>Identificar os principais marcos institucionais que podem impactar os processos decisórios e a gestão de programas e projetos no âmbito do setor público</t>
  </si>
  <si>
    <t>Ampliação do conhecimento sobre processos administrativos e contratos públicos, contribuindo para maior eficiência e conformidade institucional.</t>
  </si>
  <si>
    <t>gestão e fiscalização de contratos administrativos |  Praticando a gestão e fiscalização de contratos administrativos |  Gestão Municipal de Contratos Administrativos</t>
  </si>
  <si>
    <t>https://www.escolavirtual.gov.br/curso/939 |  https://suap.enap.gov.br/portaldoaluno/curso/2079/ |  https://www.escolavirtual.gov.br/curso/497</t>
  </si>
  <si>
    <t>Câmpus Camaquã</t>
  </si>
  <si>
    <t>Capacitação para os gestores, fiscais e coordenadores, para lidar com os impactos das mudanças introduzidas pela reforma tributária (EC 132/2023).</t>
  </si>
  <si>
    <t>Atuar na gestão ou na fiscalização dos Contratos Administrativos ou trabalhar com a apropriação de documentos fiscais no SIAFI ou na elaboração de planilhas de custos e de formação de preços para a contratação dos serviços com dedicação exclusiva de mão de obra.</t>
  </si>
  <si>
    <t>Conhecer a estrutura e o funcionamento do IBS e da CBS, o processo de transição e os impactos nas planilhas de custos de formação de preços.</t>
  </si>
  <si>
    <t>Lidar efetivamente com a realidade da Reforma Tributária, realizar na forma devida e objetiva as retenções de tributos nas apropriações de documentos fiscais, elaborar e analisar adequadamente as planilhas de custos para os Contratos Administrativos.</t>
  </si>
  <si>
    <t>lei de responsabilidade fiscal (lrf) e novo regime fiscal (nrf) |  Conformidade Cooperativa Fiscal na Receita Federal</t>
  </si>
  <si>
    <t>EVG(ENAP) |  EVG(Enap)</t>
  </si>
  <si>
    <t>https://www.escolavirtual.gov.br/curso/341 |  https://www.escolavirtual.gov.br/curso/473</t>
  </si>
  <si>
    <t>Aprimorar a execução das atividades e fortalecer o planejamento orçamentário, financeiro e patrimonial.</t>
  </si>
  <si>
    <t>Servidores que trabalham na administração na execução orçamentária, financeira ou patrimonial.</t>
  </si>
  <si>
    <t>Administração Pública, com enfoque na excução orçamentária, financeira e Patrimonial.</t>
  </si>
  <si>
    <t>Maior eficiência, controle e alinhamento com os objetivos institucionais.</t>
  </si>
  <si>
    <t>gestão orçamentária e financeira |  orçamento público |  Certificação Avançada em Desenvolvimento de Gerentes de Orçamento e Finanças</t>
  </si>
  <si>
    <t>EVG(ENAP) |  EVG(ENAP) |  SUAP(ENAP)</t>
  </si>
  <si>
    <t>https://www.escolavirtual.gov.br/curso/257 |  https://www.escolavirtual.gov.br/curso/296 |  https://suap.enap.gov.br/portaldoaluno/curso/2137/</t>
  </si>
  <si>
    <t>Liderança, inovação,  gestão e empreendedorismo,  docência</t>
  </si>
  <si>
    <t>Docentes da área adm</t>
  </si>
  <si>
    <t>Gestão da inovação e liderança</t>
  </si>
  <si>
    <t>Aplicação em projetos dentro da área que atuo no IFSUL</t>
  </si>
  <si>
    <t>Liderança como Essência da Gestão |  Habilidades de Gestão de Pessoas |  Liderança e Gestão no Trabalho Híbrido</t>
  </si>
  <si>
    <t>SUAP(ENAP) |  SUAP(ENAP) |  EVG(Enap)</t>
  </si>
  <si>
    <t>https://suap.enap.gov.br/portaldoaluno/curso/2009/ |  https://suap.enap.gov.br/portaldoaluno/curso/2023/ |  https://www.escolavirtual.gov.br/curso/1350</t>
  </si>
  <si>
    <t>atualizações dos conhecimentos, assim como, de novas normativas instituídas.</t>
  </si>
  <si>
    <t>Assistentes de administração, Coordenadores, Chefe de departamento, constantes do Departamento de Administração</t>
  </si>
  <si>
    <t>planejamento, implementação e monitoramento de políticas públicas, além de gestão de recursos humanos, licitações e finanças.</t>
  </si>
  <si>
    <t>tomada de decisão.</t>
  </si>
  <si>
    <t>elaboração de termos de referência para contratação de bens e serviços na nova lei de licitações |  nova lei de licitações: visão geral |  Implementação do Novo Marco Regulatório do Saneamento Básico - Introdução</t>
  </si>
  <si>
    <t>EVG(ENAP) |  EVG(ENAP) |  EVG(Enap)</t>
  </si>
  <si>
    <t>https://www.escolavirtual.gov.br/curso/941 |  https://www.escolavirtual.gov.br/curso/486 |  https://www.escolavirtual.gov.br/curso/1027</t>
  </si>
  <si>
    <t>LEGISLAÇÃO TRABALHISTA, NA NOVA LEI DE LICITAÇÕES, TAMBÉM DE ORGANIZAÇÃO  E AÇÕES  SOCIAIS E TRATAMENTO DO PUBLICO, E FERRAMENTA DE IA</t>
  </si>
  <si>
    <t>TODOS OS AGENTES LIGADOS, PRINCIPALMENTE A PROAP DEVIDO A GRANDE MUDANÇA DE LEGISLAÇÃO CONSTANTE EM NOSSO PAÍS, SENDO MEU SENDO INCLUSO, COGES</t>
  </si>
  <si>
    <t>FISCALIZAÇÃO DE CONTRATOS, GESTÃO CONTRATUAL, RELACIONAMENTO INTERPESSOAL</t>
  </si>
  <si>
    <t>AGILIZAÇÃO DO TRABALHO, MELHOR GESTÃO DO ORÇAMENTO E EVITAR PROCESSOS TRABALHISTAS E DE CONTRATOS DE TRABALHOS, EVITANDO PREJUÍZO AO ERÁRIO</t>
  </si>
  <si>
    <t>nova lei de licitações: visão geral |  nova lei de licitações: planejamento e governança |  elaboração de termos de referência para contratação de bens e serviços na nova lei de licitações</t>
  </si>
  <si>
    <t>https://www.escolavirtual.gov.br/curso/486 |  https://www.escolavirtual.gov.br/curso/443 |  https://www.escolavirtual.gov.br/curso/941</t>
  </si>
  <si>
    <t>Aprimorar o conhecimento nas Áreas de Almoxarifado e Gestão do Patrimônio Público</t>
  </si>
  <si>
    <t>Atuar e gerenciar a Área de patrimônio e almoxarifado de acordo com a Legislação</t>
  </si>
  <si>
    <t>Gerenciamento de Almoxarifado, Material e Patrimônio na Administração Pública e o Manual de Contabilidade Aplicada ao Setor Público</t>
  </si>
  <si>
    <t>CT - Ética e integridade pública: Capacidade de agir de forma refletida e consciente, nas relações</t>
  </si>
  <si>
    <t>Permite que os colaboradores adquiram novas habilidades e conhecimentos, aumentando a produtividade e o desempenho.</t>
  </si>
  <si>
    <t>Fiscalização na Gestão do Patrimônio da União |  Infraestrutura Econômica e Urbana |  Instrumentos de Desenvolvimento Urbano Sustentável - Gestão</t>
  </si>
  <si>
    <t>https://www.escolavirtual.gov.br/curso/242 |  https://www.escolavirtual.gov.br/curso/495 |  https://www.escolavirtual.gov.br/curso/1030</t>
  </si>
  <si>
    <t>Atualização nos procedimentos de compras e contratações de serviços, tendo em vista a mudança da lei, para melhor atuação e orientação dos requerentes</t>
  </si>
  <si>
    <t>Taes e docentes que tem necessidade de atuar direta e indiretamente nos processos de aquisição e contração d serviços, para terem conhecimentos dos trâmites, alterações e demais informações necessárias para as contratações de serviços e aquisição de materiais.</t>
  </si>
  <si>
    <t>Compras públicas e licitações</t>
  </si>
  <si>
    <t>Melhoria nos processos de compras, melhor orientação para setores demandantes.</t>
  </si>
  <si>
    <t>Elaboração de termos de referência para contratação de bens e serviços na Nova Lei de Licitações |  Nova Lei de Licitações: modalidade e seleção de fornecedores |  Enap Aqui! Licitações e Contratos</t>
  </si>
  <si>
    <t>EVG |  EVG |  SUAP</t>
  </si>
  <si>
    <t>https://www.escolavirtual.gov.br/curso/941 |  https://www.escolavirtual.gov.br/curso/439 |  https://suap.enap.gov.br/vitrine/curso/2517</t>
  </si>
  <si>
    <t>A atuação em licitações e contratos exige atualização constante de leis, normas, acórdãos e procedimentos.</t>
  </si>
  <si>
    <t>Atuem na área de gestão de contratos e licitações</t>
  </si>
  <si>
    <t>Licitações e Contratos administrativos</t>
  </si>
  <si>
    <t>Melhora de procedimentos internos, redução de riscos associados a erros nas etapas das licitações e contratos e maior segurança na toma de decisões;</t>
  </si>
  <si>
    <t>Enap Aqui! Licitações e Contratos</t>
  </si>
  <si>
    <t>SUAP</t>
  </si>
  <si>
    <t>https://suap.enap.gov.br/vitrine/curso/2517</t>
  </si>
  <si>
    <t>"""Como TAE, atuando na coordenação de almoxarifado e patrimônio, reconheço que preciso aprimorar minhas habilidades de liderança.
"</t>
  </si>
  <si>
    <t>TAE</t>
  </si>
  <si>
    <t>"Desenvolvimento de habilidades de liderança e comunicação assertiva para melhorar o engajamento da equipe
"</t>
  </si>
  <si>
    <t>Estabelecer uma comunicação empática, persuasiva e influente, inspirando confiança</t>
  </si>
  <si>
    <t>"resultará em maior eficiência na execução das atividades rotineiras do setor de almoxarifado e patrimônio, por meio do aumento do comprometimento da equipe e da melhoria no cumprimento de prazos e procedimentos.
"</t>
  </si>
  <si>
    <t>Liderança e Gestão De Equipes |  Seleção de lideranças: como escolher as melhores pessoas |  Eixo 3 - Associando alto desempenho e bem-estar Programa - Engajamento de Pessoas e Equipes</t>
  </si>
  <si>
    <t>https://www.escolavirtual.gov.br/curso/373 |  https://www.escolavirtual.gov.br/curso/1135 |  https://www.escolavirtual.gov.br/curso/1302</t>
  </si>
  <si>
    <t>Atualização referente as respectivas áreas dos servidores administrativos de acordo com sus funções/áreas.</t>
  </si>
  <si>
    <t>Servidores lotados nas diferentes áreas administrativas.</t>
  </si>
  <si>
    <t>Eficiência administrativa, participação social, inovação nos serviços públicos, planejamento estratégico e a gestão de recursos humanos.</t>
  </si>
  <si>
    <t>Atendimento das necessidades administrativas da unidade IFSUL, de maneira eficiente e eficaz .</t>
  </si>
  <si>
    <t>Aprimorar conhecimentos em Gestão contemporânea das organizações e os Grandes desafios da sociedade, na linha Liderança e Comportamento Organizacional</t>
  </si>
  <si>
    <t>Perfil de Docência e de atuação em Gestão: coordenação pedagógica/coordenação de cursos e de polo.</t>
  </si>
  <si>
    <t>"Gestão contemporânea das organizações e os Grandes desafios da sociedade.
Liderança e Comportamento Organizacional."</t>
  </si>
  <si>
    <t>Construir sua identidade de líder, empregando o  autoconhecimento e a inteligência emocional</t>
  </si>
  <si>
    <t>Aprimoramento das atividades e habilidades de ensino, pesquisa e gestão.</t>
  </si>
  <si>
    <t>Liderança como Essência da Gestão |  gestão do conhecimento - teoria e práticas |  liderança e gestão de equipes |  Liderança e Gestão no Trabalho Híbrido</t>
  </si>
  <si>
    <t>SUAP(ENAP) |  EVG(ENAP) |  EVG(ENAP) |  EVG(Enap)</t>
  </si>
  <si>
    <t>https://suap.enap.gov.br/portaldoaluno/curso/2009/ |  https://www.escolavirtual.gov.br/curso/904 |  https://www.escolavirtual.gov.br/curso/373 |  https://www.escolavirtual.gov.br/curso/1350</t>
  </si>
  <si>
    <t>Melhorar desempenho/otimização nos processo de contratações públicas.</t>
  </si>
  <si>
    <t>Técnico Administrativo da área administrativa/técnica.</t>
  </si>
  <si>
    <t>Contratação Direta, Dispensa e Inexigibilidade - Elaboração da Pesquisa de Preços e os Critérios com o Uso da Inteligência Artificial (IA).</t>
  </si>
  <si>
    <t>Eficiência e eficácia na realização dos processos de licitação e contratos.</t>
  </si>
  <si>
    <t>planejamento da contratação de soluções de tic |  contratação e fiscalização de obras públicas |  Contratações Públicas: Planejamento da Contratação(trilha)</t>
  </si>
  <si>
    <t>https://www.escolavirtual.gov.br/curso/343 |  https://www.escolavirtual.gov.br/curso/949 |  https://www.escolavirtual.gov.br/trilha/178</t>
  </si>
  <si>
    <t>Cursos sobre reforma tributária. Cursos da área tributária e contábil. Doutorado na área da Administração ou Contabilidade.</t>
  </si>
  <si>
    <t>Servidores que atuam na área de contabilidade pública, abrangendo atividades financeiras e orçamentárias.</t>
  </si>
  <si>
    <t>Contabilidade Pública e Administração Financeira e Orçamentária.</t>
  </si>
  <si>
    <t>Serviço Público prestado com maior qualidade e eficiência.</t>
  </si>
  <si>
    <t>educação fiscal - estado e tributação |  Contencioso Aduaneiro e Tributário no âmbito da Receita Federal |  lei de responsabilidade fiscal (lrf) e novo regime fiscal (nrf)</t>
  </si>
  <si>
    <t>EVG(ENAP) |  EVG(Enap) |  EVG(ENAP)</t>
  </si>
  <si>
    <t>https://www.escolavirtual.gov.br/curso/172 |  https://www.escolavirtual.gov.br/curso/464 |  https://www.escolavirtual.gov.br/curso/341</t>
  </si>
  <si>
    <t>Desenvolver novos conhecimentos na área de administração e gestão publica para aprimorar conhecimentos da área de atuação.</t>
  </si>
  <si>
    <t>Assistente em Administração lotado na Coordenadoria de Protocolo Arquivo e Transporte do IFSul - Câmpus Pelotas, o qual, necessita conhecer e desenvolver ferramentas administrativas e de ensino para estar apto a contribuir para o  funcionamento da Instituição atendendo as necessidades da função.</t>
  </si>
  <si>
    <t>Conhecimentos para melhoria do funcionamento da entidade pública e seus setores, considerando seus recursos e capacidades operacionais</t>
  </si>
  <si>
    <t>Atualização de conhecimentos do servidor para aplicação no desempenho de suas funções. Aprendizado de novas ferramentas operacionais para aplicação á organização pública contribuindo para o crescimento institucional e desenvolvimento planejado.</t>
  </si>
  <si>
    <t>gestão do conhecimento no setor público |  gerenciamento de serviços de tic focado na administração pública |  administração pública e contexto institucional contemporâneo | gerenciamento de serviços de tic focado na administração pública |  Gestão Integrada na Administração Pública</t>
  </si>
  <si>
    <t>EVG(ENAP) |  EVG(ENAP) |  EVG(ENAP) | EVG(ENAP) |  SUAP(ENAP)</t>
  </si>
  <si>
    <t>https://www.escolavirtual.gov.br/curso/414 |  https://www.escolavirtual.gov.br/curso/535 |  https://www.escolavirtual.gov.br/curso/422 | https://www.escolavirtual.gov.br/curso/535 |  https://suap.enap.gov.br/portaldoaluno/curso/2743/</t>
  </si>
  <si>
    <t>Câmpus Jaguarão</t>
  </si>
  <si>
    <t>Cursos de formação</t>
  </si>
  <si>
    <t>Técnico em Assuntos Educacionais</t>
  </si>
  <si>
    <t>Função Pública</t>
  </si>
  <si>
    <t>Direitos e deveres do servidor</t>
  </si>
  <si>
    <t>Trabalho mais tranquilo</t>
  </si>
  <si>
    <t>Para o desempenho adequado das funções, é necessário aprimorar os conhecimentos e fortalecer a comunicação.</t>
  </si>
  <si>
    <t>Servidores do câmpus que atuam no atendimento aos colegas e à comunidade.</t>
  </si>
  <si>
    <t>Desenvolvimento da comunicação verbal no exercício da função pública</t>
  </si>
  <si>
    <t>O atendimento dessa necessidade de aprendizagem contribuirá para melhorar a comunicação, qualificar o atendimento e fortalecer o desempenho institucional.</t>
  </si>
  <si>
    <t>Comunicação(trilha)</t>
  </si>
  <si>
    <t>https://www.escolavirtual.gov.br/trilha/244</t>
  </si>
  <si>
    <t>Desenvolver e fortalecer a cooperação científica internacional, com atuação em projetos colaborativos e parcerias institucionais</t>
  </si>
  <si>
    <t>Pesquisador na área da Ciência da Computação</t>
  </si>
  <si>
    <t>Cooperação Internacional</t>
  </si>
  <si>
    <t>Missão de trabalho internacional junto a pesquisadores da Sorbonne Université</t>
  </si>
  <si>
    <t>Fortalecimento da cooperação científica internacional, ampliando a inserção institucional em redes de pesquisa, qualificando a produção científica e consolidando parcerias estratégicas para projetos colaborativos e ações de internacionalização.</t>
  </si>
  <si>
    <t>Atualização sobre a reforma tributária</t>
  </si>
  <si>
    <t>Técnico em contabilidade</t>
  </si>
  <si>
    <t>Governança e Gestão de Riscos</t>
  </si>
  <si>
    <t>Aprimorar conhecimentos sobre retenções  tributárias</t>
  </si>
  <si>
    <t>Mitigar riscos</t>
  </si>
  <si>
    <t>lei de responsabilidade fiscal (lrf) e novo regime fiscal (nrf)</t>
  </si>
  <si>
    <t>https://www.escolavirtual.gov.br/curso/341</t>
  </si>
  <si>
    <t>Aprimorar e atualizar os conhecimentos para atender de forma plena e com segurança.</t>
  </si>
  <si>
    <t>Servidores responsáveis por elaboração de contratos, gestão e fiscalização de contratos, Planilha de Custos e Formação de Preços, elaboração de termos de referências e processos licitatórios.</t>
  </si>
  <si>
    <t>Antecipar, identificar e administrar a ocorrência de situações de risco.</t>
  </si>
  <si>
    <t>Melhor eficiência, eficácia e padronização de procedimentos.</t>
  </si>
  <si>
    <t>Atualizar conhecimentos sobre novas normativas e ferramentas operacionais , aprimorando capacidades.</t>
  </si>
  <si>
    <t>Servidores das áreas administrativas, contábil, compras e licitações, gestão de contratos, gestão administrativa, almoxarifado e patrimônio</t>
  </si>
  <si>
    <t>Aprimoramento de conhecimento referente à gestão de contratos; registros contábeis, patrimoniais e financeiros; qualificar a gestão administrativa</t>
  </si>
  <si>
    <t>Entrega de serviços com mais qualidade e diminuição de riscos operacionais à instituição.</t>
  </si>
  <si>
    <t>Aprimorar técnicas analíticas, metodologias de ensino e atualização contínua via eventos, visando qualificar aulas, pesquisa e orientação de alunos.</t>
  </si>
  <si>
    <t>Docentes da carreira EBTT, atuantes na área de Química, especialmente vinculados ao ensino técnico, demandam constante atualização técnico-científica e pedagógica, em função da natureza dinâmica das técnicas analíticas e das exigências formativas continuadas da educação profissional e tecnológica.</t>
  </si>
  <si>
    <t>Química Analítica</t>
  </si>
  <si>
    <t>Técnicas instrumentais, preparo de amostras e validação de métodos analíticos aplicados ao ensino, pesquisa e análise de matrizes complexas.</t>
  </si>
  <si>
    <t>Elevação da qualidade do ensino, com atualização de métodos analíticos, fortalecimento da pesquisa e extensão, maior produção científica e formação de estudantes mais qualificados, alinhados às demandas regionais e locais.</t>
  </si>
  <si>
    <t>metodologias ativas |  estratégias de metodologias ativas |  avaliação em processos de aprendizagem e modelos de feedback</t>
  </si>
  <si>
    <t>https://www.escolavirtual.gov.br/curso/628 |  https://www.escolavirtual.gov.br/curso/436 |  https://www.escolavirtual.gov.br/curso/606</t>
  </si>
  <si>
    <t>Aprimorar os conhecimentos técnicos sobre a área de atuação</t>
  </si>
  <si>
    <t>Tecnico em quimica, tecnico de laboratórios area alimentos</t>
  </si>
  <si>
    <t>Controle de qualidade em laboratórios, indústria de alimentos; análises ambientais; análises de alimentos e amostras ambientais.</t>
  </si>
  <si>
    <t>Melhora no atendimento das atividades de ensino, pesquisa e extensão.</t>
  </si>
  <si>
    <t>Temáticas relacionadas a inclusão, LIBRAS, comunicação não violenta, permanência e êxito escolar</t>
  </si>
  <si>
    <t>servidores técnicos administrativos em educação</t>
  </si>
  <si>
    <t>Política Pública e População</t>
  </si>
  <si>
    <t>Inclusão escolar, comunicação não violenta e políticas públicas.</t>
  </si>
  <si>
    <t>Diminuição no percentual de evasão escolar e aumento no percentual de êxito dos nossos alunos.</t>
  </si>
  <si>
    <t>Escolas ON, Violências OFF: Educação para Segurança Online de Meninas</t>
  </si>
  <si>
    <t>https://www.escolavirtual.gov.br/curso/1341</t>
  </si>
  <si>
    <t>Aprimorar o conhecimento sobre políticas públicas sociais, metodologias participativas para inclusão social e habitação de interesse social.</t>
  </si>
  <si>
    <t>Professores da área da construção civil e em construção de interesse social e políticas públicas sociais</t>
  </si>
  <si>
    <t>Habitação de interesse social e politicas públicas</t>
  </si>
  <si>
    <t>Perceber outros caminhos para o atendimento a população em busca de moradia e inclusão em políticas públicas de interesse social</t>
  </si>
  <si>
    <t>Políticas Públicas de Assistência Social |  Eixo 1 - Reconhecendo as dimensões do desenvolvimento social na gestão municipal Programa - Gestão Municipal: Desenvolvimento Social, Educação e Cultura |  Cadastro Social na Reurb</t>
  </si>
  <si>
    <t>https://www.escolavirtual.gov.br/curso/490 |  https://www.escolavirtual.gov.br/curso/1320 |  https://www.escolavirtual.gov.br/curso/1352</t>
  </si>
  <si>
    <t>"Aprimorar saberes técnicos aplicados para qualificar o trabalho na Biblioteca.
"</t>
  </si>
  <si>
    <t>Biblioteconomia</t>
  </si>
  <si>
    <t>Organização e noções/iniciação à biblioteca digital.</t>
  </si>
  <si>
    <t>Atendida essa necessidade o resultado esperado é o aperfeiçoamento da organização dos espaços de trabalho e aprimorar conhecimentos sobre bibliotecas digitais de forma a melhorar a eficiência no trabalho.</t>
  </si>
  <si>
    <t>Necessidade de capacitação para operação em repositório institucional e interoperabilidade de bases de dados científicos.</t>
  </si>
  <si>
    <t>Servidores lotados na Coordenadoria de Publicações Científicas</t>
  </si>
  <si>
    <t>Uso de ferramentas da ciência da informação, para a gestão de repositório institucional.</t>
  </si>
  <si>
    <t>O repositório institucional é muito importante para a comunicação científica no IFSul. A equipe da COPUC necessita de capacitação específica para atender plenamente as expectativas da comunidade acadêmica.</t>
  </si>
  <si>
    <t>gestão, organização e preservação de documentos digitais</t>
  </si>
  <si>
    <t>Arquivologia</t>
  </si>
  <si>
    <t>Gestão e preservação de documentos digitais no ambiente institucional</t>
  </si>
  <si>
    <t>Aprimoramento da gestão documental digital e da eficiência dos processos institucionais.</t>
  </si>
  <si>
    <t>gestão e preservação de documentos digitais |  introdução às práticas arquivísticas |  introdução ao sistema sigepe - afd</t>
  </si>
  <si>
    <t>https://www.escolavirtual.gov.br/curso/857 |  https://www.escolavirtual.gov.br/curso/559 |  https://www.escolavirtual.gov.br/curso/223</t>
  </si>
  <si>
    <t>Criação de desenhos vetoriais</t>
  </si>
  <si>
    <t>Técnico em eletrônica/eletromecânica/informática</t>
  </si>
  <si>
    <t>Desenho de Produto</t>
  </si>
  <si>
    <t>Conceitos básicos sobre Inkscape</t>
  </si>
  <si>
    <t>Criação de desenhos vetoriais para usar em máquinas de corte a laser para a fabricação de peças</t>
  </si>
  <si>
    <t>Impressão 3D</t>
  </si>
  <si>
    <t>noções introdutórias sobre impressão 3D</t>
  </si>
  <si>
    <t>Fabricação de peças/produtos para a manutenção do câmpus</t>
  </si>
  <si>
    <t>Atualização para o ensino de Filosofia na educação profissional</t>
  </si>
  <si>
    <t>Filosofia Brasileira</t>
  </si>
  <si>
    <t>Filosofia contemporânea</t>
  </si>
  <si>
    <t>Qualificação do Ensino, Pesquisa e Extensão</t>
  </si>
  <si>
    <t>Qualificação no campo da pesquisa da filosofia e na prática docente.</t>
  </si>
  <si>
    <t>Ética Normativa, Metaética e Ética Aplicada</t>
  </si>
  <si>
    <t>Qualificação da prática docente, ampliando a atuação na área</t>
  </si>
  <si>
    <t>Educação Museal I - Referencial Teórico |  Educación Museística: Marco Teórico, Conceptos e Investigación</t>
  </si>
  <si>
    <t>EVG(Enap) |  EVG(Enap)</t>
  </si>
  <si>
    <t>https://www.escolavirtual.gov.br/curso/953 |  https://www.escolavirtual.gov.br/curso/1009</t>
  </si>
  <si>
    <t>Construir redes de trabalho em pesquisa de História e Humanidades Digitais.</t>
  </si>
  <si>
    <t>Professora de História</t>
  </si>
  <si>
    <t>História da América</t>
  </si>
  <si>
    <t>Desenvolver projetos de pesquisa e ferramentas digitais que integrem bancos de dados e acervos sobre a Bacia do Rio da Prata.</t>
  </si>
  <si>
    <t>Produção, divulgação e publicação de pesquisa e produtos digitais</t>
  </si>
  <si>
    <t>GT - funções e descrições de cargo</t>
  </si>
  <si>
    <t>Ampliar conhecimentos sobre processos da natureza e aprimorar habilidades em coleta, análise e interpretação de dados usando diferentes metodologias.</t>
  </si>
  <si>
    <t>Geografia Regional</t>
  </si>
  <si>
    <t>Compreensão, análise e atuação em relação às dinâmicas e processos em Bacias Hidrográficas.</t>
  </si>
  <si>
    <t>Melhor compreensão de nossa inserção na sociedade, assim como ensino, pesquisa e extensão melhores.</t>
  </si>
  <si>
    <t>Acredito que precisamos aprender sobre competências socioemocionais e focar em projetos que desenvolvam essas habilidades nos estudantes.</t>
  </si>
  <si>
    <t>Professores, pedagogos e gestores: diretor de ensino, diretor do campus, entre outros gestores envolvidos com as políticas educacionais.</t>
  </si>
  <si>
    <t>Fundamentos e Medidas da Psicologia</t>
  </si>
  <si>
    <t>Competências sócioemocionais para auxiliar a formar estudantes mais sadios mentalmente.</t>
  </si>
  <si>
    <t>O resultado será jovens e adultos mais competentes emocinalmente para suas interações pessoais e profissionais.</t>
  </si>
  <si>
    <t>ENSINO MÉDIO</t>
  </si>
  <si>
    <t>gestão pessoal - base da liderança |  Desenvolvimento de Equipes |  inteligência emocional</t>
  </si>
  <si>
    <t>EVG(ENAP) |  SUAP(ENAP) |  EVG(ENAP)</t>
  </si>
  <si>
    <t>https://www.escolavirtual.gov.br/curso/163 |  https://suap.enap.gov.br/portaldoaluno/curso/2760/ |  https://www.escolavirtual.gov.br/curso/318</t>
  </si>
  <si>
    <t>Psicologia escolar</t>
  </si>
  <si>
    <t>Servidores públicos em educação</t>
  </si>
  <si>
    <t>Psicologia do Ensino e da Aprendizagem</t>
  </si>
  <si>
    <t>Psicologia escolar no âmbito da Rede Federal de educação</t>
  </si>
  <si>
    <t>Atender com mais qualidade às demanas atuais da instituição</t>
  </si>
  <si>
    <t>gestão pessoal - base da liderança</t>
  </si>
  <si>
    <t>https://www.escolavirtual.gov.br/curso/163</t>
  </si>
  <si>
    <t>Aprimorar o atendimento aos estudantes e comunidade acadêmica em temáticas relacionadas ao campo da Psicologia Educacional e Psicologia Social.</t>
  </si>
  <si>
    <t>Setor de Psicologia</t>
  </si>
  <si>
    <t>Psicologia do Desenvolvimento, Psicologia Escolar, Inteligência Emocional, Psicologia Cognitiva, Neurociências, Direitos Humanos.</t>
  </si>
  <si>
    <t>Melhor atendimento das questões de saúde mental trazidas pela comunidade acadêmica</t>
  </si>
  <si>
    <t>Maior conhecimento dos fundamentos e legislação a respeito do assunto.</t>
  </si>
  <si>
    <t>Técnicos administrativos e docentes</t>
  </si>
  <si>
    <t>Fundamentos da Educação</t>
  </si>
  <si>
    <t>Educação de Jovens e Adultos e Formação Continuada.</t>
  </si>
  <si>
    <t>Melhor entendimento e clareza sobre o assunto.</t>
  </si>
  <si>
    <t>lei de responsabilidade fiscal (lrf) e novo regime fiscal (nrf) |  técnica legislativa |  nova lei de licitações: visão geral</t>
  </si>
  <si>
    <t>https://www.escolavirtual.gov.br/curso/341 |  https://www.escolavirtual.gov.br/curso/818 |  https://www.escolavirtual.gov.br/curso/486</t>
  </si>
  <si>
    <t>Trabalho em equipe, liderança e gestão. Aprimorar técnicas de atendimento ao aluno e uso dos sistemas institucionais.</t>
  </si>
  <si>
    <t>Técnicos Administrativos vinculados ao ensino</t>
  </si>
  <si>
    <t>Administração Educacional</t>
  </si>
  <si>
    <t>Cursos voltados a área de gestão escolar, administração escolar, sistemas acadêmicos, ensino-aprendizagem, cotas</t>
  </si>
  <si>
    <t>Resultados de melhoria do atendimento,  melhoria na utilização dos sistemas</t>
  </si>
  <si>
    <t>A prática sistêmica do gerente de alto desempenho |  desenvolvendo times de alta performance |  Habilidades de Gestão de Pessoas | Habilidades de Gestão de Pessoas |  Praticando o Dimensionamento da Força de Trabalho</t>
  </si>
  <si>
    <t>SUAP(ENAP) |  EVG(ENAP) |  SUAP(ENAP) | SUAP(ENAP) |  SUAP(ENAP)</t>
  </si>
  <si>
    <t>https://suap.enap.gov.br/portaldoaluno/curso/2649/ |  https://www.escolavirtual.gov.br/curso/356 |  https://suap.enap.gov.br/portaldoaluno/curso/2023/ | https://suap.enap.gov.br/portaldoaluno/curso/2023/ |  https://suap.enap.gov.br/portaldoaluno/curso/2055/</t>
  </si>
  <si>
    <t>Campus Bagé</t>
  </si>
  <si>
    <t>Ampliar os conhecimentos com o Mestrado em Educ. Prof. e Tecnológica, melhorar as práticas diárias, contribuir com a conclusão do projeto de pesquisa.</t>
  </si>
  <si>
    <t>Mestrado Profissional em Educação Profissional e Tecnológica</t>
  </si>
  <si>
    <t>Identificar suas capacidades e limitações, assumindo o compromisso pelo próprio desenvolvimento, mediante a adoção de uma postura de abertura à aprendizagem contínua</t>
  </si>
  <si>
    <t>O desenvolvimento de novas habilidades e competências promove um ambiente mais colaborativo, alinhado à cultura organizacional, auxiliará no alcance de metas de curto e longo prazo. O resultado gera um aumento de eficiência e produtividade na equipe.</t>
  </si>
  <si>
    <t>metodologias ativas |  convênios de educação, ciência, tecnologia e inovação: atos preparatórios |  criatividade e inovação aplicada ao serviço público</t>
  </si>
  <si>
    <t>https://www.escolavirtual.gov.br/curso/628 |  https://www.escolavirtual.gov.br/curso/655 |  https://www.escolavirtual.gov.br/curso/467</t>
  </si>
  <si>
    <t>Ações afirmativas, Heteroidentificação, Avaliação de projetos pedagógicos, Arquivologia, LGPD, Registros acadêmicos, Gestão pública e Serviço social.</t>
  </si>
  <si>
    <t>Ocupante do cargo de Técnico em Assuntos Educacionais</t>
  </si>
  <si>
    <t>CT - Diversidade e inclusão: Capacidade de reconhecer e valorizar a diversidade de características, identidades, vivências e perspectivas de pessoas e</t>
  </si>
  <si>
    <t>Maior competência no exercício das atividades prestadas.</t>
  </si>
  <si>
    <t>Gestão de diversidade no serviço público |  Equidade, Diversidade, Inclusão e Pertencimento</t>
  </si>
  <si>
    <t>SUAP(ENAP) |  SUAP(ENAP)</t>
  </si>
  <si>
    <t>https://suap.enap.gov.br/portaldoaluno/curso/2380/ |  https://suap.enap.gov.br/portaldoaluno/curso/2782/</t>
  </si>
  <si>
    <t>Aprender mais sobre Moodle, Bullyng, Desenvolvimento Pessoal no Trabalho, Comunicação, Oratória, Comunicação Interna, Gestão de Pessoas, entre outros</t>
  </si>
  <si>
    <t>Assistentes de Aluno</t>
  </si>
  <si>
    <t>Atuação do assistente de alunos na Administração Educacional com foco no desenvolvimento de competências interpessoais e organizacionais.</t>
  </si>
  <si>
    <t>Melhoria no desempenho, aumento da produtividade e alcance das metas da organização.</t>
  </si>
  <si>
    <t>habilidades em usar planilhas excel, redação de textos, editais e habilidades em língua estrangeira</t>
  </si>
  <si>
    <t>administrador</t>
  </si>
  <si>
    <t>administração, gestão, conhecimentos de informática, línguas estrangeiras e elaboração de editais.</t>
  </si>
  <si>
    <t>Melhor desempenho do administrador e consequente melhora na entrega de um serviço público ao cidadão</t>
  </si>
  <si>
    <t>cursos na área de gestão escolar, administração, administração pública, língua estrangeira</t>
  </si>
  <si>
    <t>Administrador</t>
  </si>
  <si>
    <t>gestão escolar, administração, administração pública, língua estrangeira</t>
  </si>
  <si>
    <t>Melhora nos resultados e objetivos da instituição com administradores mais preparados</t>
  </si>
  <si>
    <t>Aprimorar o conhecimento em Educação, contribuindo com a atividade fim da instituição.</t>
  </si>
  <si>
    <t>Educação Profissional e Tecnológica</t>
  </si>
  <si>
    <t>Como resultado a instituição terá uma profissional capacitada em Educação, colaborando com o objetivo do IFSUL de oferecer uma educação de qualidade e inclusiva.</t>
  </si>
  <si>
    <t>Formação de Professores do Programa Aprender Valor</t>
  </si>
  <si>
    <t>EVG(Enap)</t>
  </si>
  <si>
    <t>https://www.escolavirtual.gov.br/curso/1072</t>
  </si>
  <si>
    <t>No momento sinto que esta gestão me dá todo suporte necessário para o bom andamento do meu trabalho.</t>
  </si>
  <si>
    <t>Melhorar o atendimento do núcleo de Assistente Educacional</t>
  </si>
  <si>
    <t>Estar sempre atento aos alunos.</t>
  </si>
  <si>
    <t>Melhor desempenho educacional para os alunos</t>
  </si>
  <si>
    <t>A prática sistêmica do gerente de alto desempenho</t>
  </si>
  <si>
    <t>https://suap.enap.gov.br/portaldoaluno/curso/2649/</t>
  </si>
  <si>
    <t>Aprimorar conhecimentos relativos aos processos de gestão e ensino que envolvem o acesso, a permanência e o êxito dos estudantes no Ensino Médio.</t>
  </si>
  <si>
    <t>Técnico Administrativo em Educação - Pedagoga</t>
  </si>
  <si>
    <t>Ensino-Aprendizagem</t>
  </si>
  <si>
    <t>Ensino médio, juventude e políticas educacionais.</t>
  </si>
  <si>
    <t>Contribuição no processo de ensino-aprendizagem no ensino médio e na melhoria dos índices de permanência e êxito dos estudantes no IFSul.</t>
  </si>
  <si>
    <t>Formação de Gestores Escolares do Programa Aprender Valor</t>
  </si>
  <si>
    <t>https://www.escolavirtual.gov.br/curso/1071</t>
  </si>
  <si>
    <t>Atualização de conhecimentos para desenvolvimento de processos de ensino e aprendizagem no ensino médio integrado e no ensino superior.</t>
  </si>
  <si>
    <t>Conhecimentos e conteúdos matemáticos aplicados ao ensino médio integrado e/ou ao ensino superior, com foco em qualidade pedagógica.</t>
  </si>
  <si>
    <t>Aprimoramento da qualidade do ensino de Matemática, com impacto positivo na aprendizagem dos estudantes, contribuindo para o fortalecimento institucional.</t>
  </si>
  <si>
    <t>Estilos de Aprendizagem |  Formação de Gestores Escolares do Programa Aprender Valor</t>
  </si>
  <si>
    <t>EVG |  EVG</t>
  </si>
  <si>
    <t>https://www.escolavirtual.gov.br/curso/434 |  https://www.escolavirtual.gov.br/curso/1071</t>
  </si>
  <si>
    <t>Habilidades inerentes à docência, produção de recurso, materiais, metodologias e inovações na área de ensino de Matemática.</t>
  </si>
  <si>
    <t>Docente EBTT - Matemática</t>
  </si>
  <si>
    <t>Educação Matemática</t>
  </si>
  <si>
    <t>Melhoria da formação docente e, consequentemente, atuação junto à comunidade discente.</t>
  </si>
  <si>
    <t>Aprimorar saberes humanos, técnicos, metodologias e pesquisa aplicada para qualificar o ensino no curso do IFSul.</t>
  </si>
  <si>
    <t>Desenvolvimento de novas soluções e ideias na área de educação aplicada ao ensino das disciplinas técnicas no IFSul</t>
  </si>
  <si>
    <t>Desenvolvimento de novas práticas pedagógicas, melhor nível de qualidade das atividades, desenvolvimento de projetos de pesquisa e extensão mais relevantes, ampliando a qualidade da formação dos estudantes e fortalecendo a missão institucional.</t>
  </si>
  <si>
    <t>desenho instrucional para soluções de capacitações presenciais |  entendendo a gamificação |  formação de facilitadores de aprendizagem</t>
  </si>
  <si>
    <t>https://www.escolavirtual.gov.br/curso/250 |  https://www.escolavirtual.gov.br/curso/843 |  https://www.escolavirtual.gov.br/curso/141</t>
  </si>
  <si>
    <t>Aprofundar conhecimentos sobre inteligências artificiais e suas implicações pedagógicas no ensino médio técnico.</t>
  </si>
  <si>
    <t>Professores da educação básica que atuam no ensino médio técnico.</t>
  </si>
  <si>
    <t>Uso de inteligências artificiais e suas implicações no ensino médio técnico com ênfase na Aprendizagem Baseada em Problemas (ABP).</t>
  </si>
  <si>
    <t>Melhoria da qualidade do ensino técnico ofertado, com práticas pedagógicas inovadoras e alinhadas às demandas tecnológicas contemporâneas, contribuindo para a formação de estudantes para o trabalho com crescente presença de inteligências artificiais.</t>
  </si>
  <si>
    <t>a história da ia |  inteligência artificial para simplificar o dia a dia |  inovações em tecnologia educacional</t>
  </si>
  <si>
    <t>https://www.escolavirtual.gov.br/curso/1088 |  https://www.escolavirtual.gov.br/curso/861 |  https://www.escolavirtual.gov.br/curso/511</t>
  </si>
  <si>
    <t>Buscar a atualização dos PNFs e a entrega de espaços pedagógicos inclusivos, visando otimizar recursos e qualificar o ambiente de estudo e trabalho.</t>
  </si>
  <si>
    <t>Técnicos-Administrativos em Educação (TAE) e Docentes do Ensino Básico, Técnico e Tecnológico (EBTT)</t>
  </si>
  <si>
    <t>Morfologia urbana e barreiras: arquitetura e urbanismo para fluidez e segurança nos fluxos e deslocamentos internos do campus.</t>
  </si>
  <si>
    <t>"Eficiência nos Deslocamentos: Criação de rotas mais diretas e intuitivas, reduzindo o tempo que estudantes e servidores levam para transitar entre blocos de salas, laboratórios e refeitórios.
"</t>
  </si>
  <si>
    <t>Busco o desenvolvimento na área de Arquitetura e Urbanismo visando aprendizagem, permanência e êxito dos estudantes.</t>
  </si>
  <si>
    <t>Docentes e Técnicos Administrativos do Instituto Federal</t>
  </si>
  <si>
    <t>Aplicar os conhecimentos na área de Arquitetura e Urbanismo para garantir a inclusão e aprendizagem docente.</t>
  </si>
  <si>
    <t>A qualificação dos servidores vinculados ao processo de ensino-aprendizagem garantindo a permanência e êxito dos alunos.</t>
  </si>
  <si>
    <t>Formação de professores nos temas pertinentes ao ensino em geral.</t>
  </si>
  <si>
    <t>Melhoria nos processos de ensino-aprendizagem</t>
  </si>
  <si>
    <t>Desenvolvimento do protagonismo do estudante.</t>
  </si>
  <si>
    <t>Pedagogo e docentes</t>
  </si>
  <si>
    <t>Protagonismo do estudante</t>
  </si>
  <si>
    <t>Melhoria do trabalho, através da atualização e conhecimento para a elaboração de atividades pedagógicas voltadas para o desenvolvimento do protagonismo estudantil.</t>
  </si>
  <si>
    <t>gestão pessoal - base da liderança |  Formação de Professores do Programa Aprender Valor |  desenho instrucional para soluções de capacitações presenciais</t>
  </si>
  <si>
    <t>https://www.escolavirtual.gov.br/curso/163 |  https://www.escolavirtual.gov.br/curso/1072 |  https://www.escolavirtual.gov.br/curso/250</t>
  </si>
  <si>
    <t>Comunicação interna e externa, interpretação e aplicação de legislações educacionais, filosofia, neurociência e aprendizagem.</t>
  </si>
  <si>
    <t>O perfil das/os agentes públicas/os que apresentam necessidade de desenvolvimento na área da educação caracteriza-se por profissionais que atuam no atendimento a estudantes e docentes. Elaboração e análise de documentos institucionais, orientação acadêmica, fluxos institucionais, editais.</t>
  </si>
  <si>
    <t>Filosofia da ciências cognitivas</t>
  </si>
  <si>
    <t>Questionar abordagens convencionais na solução de problemas</t>
  </si>
  <si>
    <t>Uso de neurociência e filosofia para os melhor comprensão das dificuldades de estudantes e comunidade acadêmica no geral.</t>
  </si>
  <si>
    <t>"	Melhoria da formação docente e, consequentemente, atuação junto à comunidade discente."</t>
  </si>
  <si>
    <t>Desenvolver e propor metodologias de ensino em Matemática; Investigar recursos didáticos e tecnológicos de ensino.</t>
  </si>
  <si>
    <t>Professor EBTT - Área de Matemática</t>
  </si>
  <si>
    <t>Ensino de Matemática</t>
  </si>
  <si>
    <t>Docente melhor capacitado, com reflexos nos dicentes, mas também no público interno, pela disseminação do conhecimento.</t>
  </si>
  <si>
    <t>desenho instrucional para soluções de capacitações presenciais</t>
  </si>
  <si>
    <t>https://www.escolavirtual.gov.br/curso/250</t>
  </si>
  <si>
    <t>Formação continuada, intercambio com outros pesquisadores da área e de outras áreas correlatas e produção intelectual como pesquisador.</t>
  </si>
  <si>
    <t>Professores da Formação Geral</t>
  </si>
  <si>
    <t>Formação continuada de professores e pesquisadores</t>
  </si>
  <si>
    <t>Terá impacto na criação de atividades de ensino e pesquisa na instituição</t>
  </si>
  <si>
    <t>Ensino médio, juventudes e políticas educacionais.</t>
  </si>
  <si>
    <t>Carreira EBTT</t>
  </si>
  <si>
    <t>Docentes eBTT</t>
  </si>
  <si>
    <t>Formção Docente EBTT</t>
  </si>
  <si>
    <t>Melhora na qualidade do trabalho</t>
  </si>
  <si>
    <t>politica de assistência estudantil; produção e tecnologia de alimentos; gestão publica.</t>
  </si>
  <si>
    <t>equipe CAE quanto a assistência estudantil e atendimento social: Marcos Gabriel- assuntos educacionais; Vera Lucia- assuntos educacionais; Bruna Limons- nutricionista; Luciana Passos - Tecnico nutrição e dietética; Eugenia Squeff- psicóloga; assistente social em falta presencialmente.</t>
  </si>
  <si>
    <t>Políticas Públicas</t>
  </si>
  <si>
    <t>assistência estudantil</t>
  </si>
  <si>
    <t>contribuir mais e melhor com o trabalho em equipe; criar novos horizontes para soluções de problemas crônicos da Instituição.</t>
  </si>
  <si>
    <t>ampliar o conhecimento sobre o IFSul enquanto política pública educacional.</t>
  </si>
  <si>
    <t>O agente possui estudos acadêmicos voltadas para políticas públicas educacionais, pretendendo aprofundar o seu conhecimento, sobretudo, no que se refere ao Instituto Federal.</t>
  </si>
  <si>
    <t>Tema pretendido é o IFSUl campus binacional Santana enquanto política pública de desenvolvimento em região de fronteira.</t>
  </si>
  <si>
    <t>Aprimorar os conhecimentos acadêmicos em políticas públicas, visando maior desempenho profissional e institucional.</t>
  </si>
  <si>
    <t>idem a 2025</t>
  </si>
  <si>
    <t>OUTRA COMPETÊNCIA TÉCNICA JÁ MAPEADA PELA ORGANIZAÇÃO</t>
  </si>
  <si>
    <t>Participação em cursos e eventos acadêmicos visando a melhoria do ensino de línguas e suas literaturas no cursos técnicos integrados e superior.</t>
  </si>
  <si>
    <t>Docentes da área de Letras</t>
  </si>
  <si>
    <t>Linguística Aplicada</t>
  </si>
  <si>
    <t>Ensino de inglês e português visando as necessidades específicas da comunidade acadêmica.</t>
  </si>
  <si>
    <t>"Planejamento de aulas a fim de atender as necessidades especificas do campus na área de linguagens.
"</t>
  </si>
  <si>
    <t>Formação de Mediadores de Leitura</t>
  </si>
  <si>
    <t>https://www.escolavirtual.gov.br/curso/853</t>
  </si>
  <si>
    <t>Uso de Inteligência Artificial nas rotinas administrativas do TAE de forma a facilitar o acesso à informação de servidores e estudantes.</t>
  </si>
  <si>
    <t>Técnicos em Assuntos Educacionais</t>
  </si>
  <si>
    <t>Uso ético da IA, implementação da IA em processos que podem ser otimizados, uso da IA para informação rápida e acessível ao público.</t>
  </si>
  <si>
    <t>Linguagem acessível, menos burocracia, mais agilidade de resposta aos usuários (estudantes e servidores)</t>
  </si>
  <si>
    <t>GC - manuais e guias de usuário</t>
  </si>
  <si>
    <t>Eixo 4 - Inteligência Artificial, Machine Learning e Aplicações Éticas Programa - Engenharia de Dados e IA Aplicada para Gestores de TIC</t>
  </si>
  <si>
    <t>https://www.escolavirtual.gov.br/curso/1436</t>
  </si>
  <si>
    <t>"Docentes da área de Letras
"</t>
  </si>
  <si>
    <t>"Ensino de inglês e português visando as necessidades específicas da comunidade acadêmica. 
"</t>
  </si>
  <si>
    <t>Planejamento de aulas a fim de atender as necessidades especificas do campus na área de linguagens.</t>
  </si>
  <si>
    <t>Doutorado em Letras</t>
  </si>
  <si>
    <t>Docentes de Linguagens</t>
  </si>
  <si>
    <t>Estudo da auto-heteroecoformação digital dos docentes de Linguagens no âmbito das textualidades digitais</t>
  </si>
  <si>
    <t>Melhoria da formação do quadro docente</t>
  </si>
  <si>
    <t>Aprimorar a comunicação institucional, a fim de melhorar a organização de processos administrativos e do atendimento ao público interno e externo.</t>
  </si>
  <si>
    <t>Técnicos administrativos em educação que lidam com o atendimento a estudantes e docentes, bem como na elaboração e análise de documentos institucionais. Servidores que possuem demandas relacionadas à orientação acadêmica, fluxos institucionais, normativas, editais, pareceres e comunicações oficiais.</t>
  </si>
  <si>
    <t>Comunicação institucional, linguística de corpus, acessibilidade textual, elaboração de documentos acessíveis</t>
  </si>
  <si>
    <t>Melhor comunicação com o público externo e interno</t>
  </si>
  <si>
    <t>comunicação pública e gestão de relacionamento com cidadão |  uso de mídias sociais na comunicação institucional</t>
  </si>
  <si>
    <t>EVG(ENAP) |  EVG(ENAP)</t>
  </si>
  <si>
    <t>https://www.escolavirtual.gov.br/curso/772 |  https://www.escolavirtual.gov.br/curso/445</t>
  </si>
  <si>
    <t>interpretação de texto, comunicação escrita e aplicação das regras gramaticais</t>
  </si>
  <si>
    <t>Língua Portuguesa</t>
  </si>
  <si>
    <t>Interpretação de texto e aplicação de regras gramaticais na comunicação institucional</t>
  </si>
  <si>
    <t>Melhoria da comunicação institucional escrita, contribuindo para maior clareza, padronização e eficiência nas informações e documentos produzidos pelo setor.</t>
  </si>
  <si>
    <t>português - interpretação de texto e emprego de regras gramaticais |  primeiros passos para uso de linguagem simples</t>
  </si>
  <si>
    <t>https://www.escolavirtual.gov.br/curso/477 |  https://www.escolavirtual.gov.br/curso/315</t>
  </si>
  <si>
    <t>Preciso e desejo me capacitar melhor para o ensino de literatura em minhas aulas de Português e para o uso de literatura nas aulas de Inglês.</t>
  </si>
  <si>
    <t>Professores da área de linguagens.</t>
  </si>
  <si>
    <t>Línguas Estrangeiras Modernas</t>
  </si>
  <si>
    <t>Uso de textos literários nas aulas de língua estrangeira.</t>
  </si>
  <si>
    <t>Espera-se uma melhor aprendizagem dos estudantes.</t>
  </si>
  <si>
    <t>Aprimorar e atualizar habilidades e conhecimentos em línguas estrangeiras</t>
  </si>
  <si>
    <t>Servidores do ensino</t>
  </si>
  <si>
    <t>Atualizar conhecimentos em língua espanhola</t>
  </si>
  <si>
    <t>Melhoria nos processos de ensino aprendizagem do idioma (língua espanhola) e contribuição para os processos de internacionalização no IFSul</t>
  </si>
  <si>
    <t>Aprofundar conhecimentos existentes</t>
  </si>
  <si>
    <t>docentes</t>
  </si>
  <si>
    <t>Biologia Geral</t>
  </si>
  <si>
    <t>Meio ambiente, ecologia, zoologia, botânica, ensino de biologia, crise climática.</t>
  </si>
  <si>
    <t>Melhoria da qualidade do meu trabalho.</t>
  </si>
  <si>
    <t>habilidades de convivência, aprofundamento de conhecimentos.</t>
  </si>
  <si>
    <t>professor</t>
  </si>
  <si>
    <t>educação, biologia celular, bioquimica, genética, zoologia, botânica e ecologia</t>
  </si>
  <si>
    <t>Melhoria do meu desempenho como docente</t>
  </si>
  <si>
    <t>SD - conselhos e recomendações</t>
  </si>
  <si>
    <t>Necessito ampliar meus conhecimentos acerca de aquecimento global, botânica, zoologia, neurociências e hortas escolares</t>
  </si>
  <si>
    <t>Melhoria da qualidade das minhas aulas e do trabalho com os estudantes de inclusão.</t>
  </si>
  <si>
    <t>Linguas</t>
  </si>
  <si>
    <t>Literaturas Estrangeiras Modernas</t>
  </si>
  <si>
    <t>Desenvolvimento da lingua inglesa</t>
  </si>
  <si>
    <t>melhorar a comunicação em língua estrangeira para pesquisa e ensino na área de engenharia</t>
  </si>
  <si>
    <t>Desenvolver habilidades de pesquisa</t>
  </si>
  <si>
    <t>Professores da área de Letras</t>
  </si>
  <si>
    <t>Literatura Comparada</t>
  </si>
  <si>
    <t>Estudos literários; teoria literária</t>
  </si>
  <si>
    <t>Aprofundamento nas práticas de ensino e de pesquisa</t>
  </si>
  <si>
    <t>Aprofundar conhecimentos na área de Estudos literários</t>
  </si>
  <si>
    <t>Melhorar as práticas de ensino, pesquisa e extensão na área de Letras</t>
  </si>
  <si>
    <t>Atenção individualizada a estudantes e suas famílias</t>
  </si>
  <si>
    <t>https://www.escolavirtual.gov.br/curso/907</t>
  </si>
  <si>
    <t>Aprimorar conhecimentos de língua portuguesa, língua inglesa e literatura brasileira e mundial.</t>
  </si>
  <si>
    <t>Professores e Professoras EBTT da área de Letras</t>
  </si>
  <si>
    <t>Crítica e autoria feminina (na literatura)</t>
  </si>
  <si>
    <t>Promoção de aulas, projetos e eventos que apresentem com maior clareza discussões acerca da escrita de autoria feminina a fim de promover maior conscientização sobre questões de gênero (combate à misoginia, ao feminicídio, por ex)</t>
  </si>
  <si>
    <t>linguagem simples aproxima o governo das pessoas. como usar?</t>
  </si>
  <si>
    <t>https://www.escolavirtual.gov.br/curso/332</t>
  </si>
  <si>
    <t>Combate à Corrupção</t>
  </si>
  <si>
    <t>Compreender a importância, os desafios e os princípios para a construção de estruturas de governança adequadas e confiáveis.</t>
  </si>
  <si>
    <t>Tornar o trabalho mais eficiente e transparente</t>
  </si>
  <si>
    <t>Inovando na Gestão de Projetos |  Noções Básicas do Trabalho Remoto |  Como conseguir um novo emprego</t>
  </si>
  <si>
    <t>https://www.escolavirtual.gov.br/curso/956 |  https://www.escolavirtual.gov.br/curso/293 |  https://www.escolavirtual.gov.br/curso/1168</t>
  </si>
  <si>
    <t>Adquirir/aprimorar/atualizar conhecimentos na área contábil, patrimonial, de licitações, de contratos, gestão, administração e T.I.</t>
  </si>
  <si>
    <t>Técnicos-Administrativos em Educação</t>
  </si>
  <si>
    <t>Administração Pública de outras regiões do mundo</t>
  </si>
  <si>
    <t>Gestão Pública em geral e T.I</t>
  </si>
  <si>
    <t>Realização de atividades com maior confiabilidade e em menor tempo, evitando assim retrabalho ou atrasos.</t>
  </si>
  <si>
    <t>Elaboração de termos de referência para contratação de bens e serviços na Nova Lei de Licitações |  Noções Básicas de Gerenciamento em Serviços Arquivísticos |  Estratégias de Logística na Administração Pública</t>
  </si>
  <si>
    <t>https://www.escolavirtual.gov.br/curso/941 |  https://www.escolavirtual.gov.br/curso/855 |  https://www.escolavirtual.gov.br/curso/435</t>
  </si>
  <si>
    <t>Preciso aprimorar conhecimentos e habilidades em licitações para atuar com mais eficiência, segurança e legalidade nos processos.</t>
  </si>
  <si>
    <t>Taes e docentes</t>
  </si>
  <si>
    <t>Licitações e Contratos</t>
  </si>
  <si>
    <t>Maior eficiência, conformidade legal e agilidade nos processos de contratação, contribuindo para o alcance das metas institucionais.</t>
  </si>
  <si>
    <t>Aprimorar/adquirir conhecimentos na áreas de Contabilidade, Manutenção Patrimonial, Patrimônio, Contratos, Gestão de Pessoas, Licitações e T.I.</t>
  </si>
  <si>
    <t>Técnicos em Assuntos Educacionais que atuam do Departamento de Administração e Planejamento do Campus Santana do Livramento.</t>
  </si>
  <si>
    <t>Contabilidade, Manutenção Patrimonial, Patrimônio, Contratos, Gestão de Pessoas, Licitações, T.I e demais  áreas pertinentes à Administração Pública.</t>
  </si>
  <si>
    <t>Realização de atividades com maior rapidez e segurança.</t>
  </si>
  <si>
    <t>Necessidade de aprofundar conhecimentos em políticas públicas para qualificar análises técnicas, estudos e soluções institucionais</t>
  </si>
  <si>
    <t>Contadores</t>
  </si>
  <si>
    <t>Administração Pública</t>
  </si>
  <si>
    <t>Melhoria da qualidade das análises técnicas, maior aderência às políticas públicas e fortalecimento das entregas institucionais</t>
  </si>
  <si>
    <t>análise ex ante de políticas públicas |  métodos e ferramentas para inovação em políticas públicas |  avaliação estratégica de governo | Gestão Integrada na Administração Pública |  Evidências para políticas públicas</t>
  </si>
  <si>
    <t>EVG(ENAP) |  EVG(ENAP) |  EVG(ENAP) | SUAP(ENAP) |  EVG(Enap)</t>
  </si>
  <si>
    <t>https://www.escolavirtual.gov.br/curso/142 |  https://www.escolavirtual.gov.br/curso/664 |  https://www.escolavirtual.gov.br/curso/483 | https://suap.enap.gov.br/portaldoaluno/curso/2743/ |  https://www.escolavirtual.gov.br/curso/1075</t>
  </si>
  <si>
    <t>Aprimorar, atualizar  conhecimentos na área de contratos, licitações, contábil, patrimonial, gestão, administração e T.I.</t>
  </si>
  <si>
    <t>Administração e Gestão Pública</t>
  </si>
  <si>
    <t>Realização de tarefas em menor tempo com confiabilidade.</t>
  </si>
  <si>
    <t>fiscalização e gestão de contratos de tic |  elaboração de termos de referência para contratação de bens e serviços na nova lei de licitações |  gerenciamento de serviços de tic focado na administração pública</t>
  </si>
  <si>
    <t>https://www.escolavirtual.gov.br/curso/371 |  https://www.escolavirtual.gov.br/curso/941 |  https://www.escolavirtual.gov.br/curso/535</t>
  </si>
  <si>
    <t>Aprimorar, atualizar  conhecimentos na área de contratos, licitações, contábil, patrimonial, gestão, administração, T.I. e Inteligência Artificial</t>
  </si>
  <si>
    <t>Administração/Gestão Pública e Inteligência Artificial</t>
  </si>
  <si>
    <t>automação de processos através da rpa para transformação digital</t>
  </si>
  <si>
    <t>https://www.escolavirtual.gov.br/curso/797</t>
  </si>
  <si>
    <t>Produção de documento institucionais adequados a linguagem simples.</t>
  </si>
  <si>
    <t>Todas servidoras e servidores do IFSul, principalmente aquele que trabalham diretamente com a produção de documentos institucionais.</t>
  </si>
  <si>
    <t>Experiência e Satisfação do Usuário</t>
  </si>
  <si>
    <t>Linguagem simples</t>
  </si>
  <si>
    <t>Documentos institucionais adequados a linguagem simples</t>
  </si>
  <si>
    <t>linguagem simples aproxima o governo das pessoas. como usar? |  primeiros passos para uso de linguagem simples |  redação oficial e noções de sei e suas aplicações</t>
  </si>
  <si>
    <t>https://www.escolavirtual.gov.br/curso/332 |  https://www.escolavirtual.gov.br/curso/315 |  https://www.escolavirtual.gov.br/curso/563</t>
  </si>
  <si>
    <t>Aprender sobre Qualidade de vida no trabalho, com a finalidade de propor ações relacionadas ao tema</t>
  </si>
  <si>
    <t>Servidores que atuam na área de Gestão de Pessoas</t>
  </si>
  <si>
    <t>Gestão de Pessoas</t>
  </si>
  <si>
    <t>Qualidade de vida no trabalho</t>
  </si>
  <si>
    <t>Promover uma liderança que associe o alto desempenho da equipe ao bem-estar dos indivíduos em sua rotina de trabalho</t>
  </si>
  <si>
    <t>Proposição de ações relacionadas à qualidade de vida no trabalho</t>
  </si>
  <si>
    <t>Gestão Pessoal - Base da Liderança</t>
  </si>
  <si>
    <t>Aprimoramento nas áreas apontadas na questão 1.</t>
  </si>
  <si>
    <t>AS servidoras e os servidores da CODEPE possuem necessidades de aperfeiçoamento e qualificação nas áreas de Educação, Gestão de Pessoas, Gestão Pública, Legislação, Informática, Comunicação, Relacionamento e Desenvolvimento Pessoal e Interpessoal e áreas afins.</t>
  </si>
  <si>
    <t>Relacionamento Pessoal, Interpessoal e institucional, atualizações legais, informática e aprimoramento das ações já desenvolvidas.</t>
  </si>
  <si>
    <t>Melhor relacionamento e identificação das necessidades para desenvolvimento dos servidores, maior organização nas áreas de informática e legislação, gerenciamento de conflitos e serviços burocráticos.</t>
  </si>
  <si>
    <t>Agentes públicos necessitam conhecer e executar estratégias para lidar com emoções pessoais e interpessoais</t>
  </si>
  <si>
    <t>Servidores</t>
  </si>
  <si>
    <t>Inteligência emocional</t>
  </si>
  <si>
    <t>Autoregular suas emoções de modo a construir uma cultura organizacional fundada em valores humanos, reconhecendo intimamente suas forças e fraquezas de ordem comportamental</t>
  </si>
  <si>
    <t>Possibilidade do servidor autogerir suas emoções e expressá-las de maneira funcional para consigo e em sociedade, que permite a construção de uma mentalidade de crescimento e atuação de maneira produtiva e congruente na carreira e vida pessoal.</t>
  </si>
  <si>
    <t>inteligência emocional |  inteligencia emocional |  emotional intelligence</t>
  </si>
  <si>
    <t>https://www.escolavirtual.gov.br/curso/318 |  https://www.escolavirtual.gov.br/curso/627 |  https://www.escolavirtual.gov.br/curso/626</t>
  </si>
  <si>
    <t>Aprofundar conhecimetnos e habilidades na área da docência, competências socioemocionais, recursos humanos e qualidade de vida no trabalho.</t>
  </si>
  <si>
    <t>Servidores docentes e TAEs</t>
  </si>
  <si>
    <t>Gerenciamento pessoal e profissional</t>
  </si>
  <si>
    <t>Melhoria do gerencimento de equipes.</t>
  </si>
  <si>
    <t>O futuro do trabalho: soft skills e bem-estar |  Desenvolvimento de Equipes |  Habilidades de Gestão de Pessoas</t>
  </si>
  <si>
    <t>SUAP(ENAP) |  SUAP(ENAP) |  SUAP(ENAP)</t>
  </si>
  <si>
    <t>https://suap.enap.gov.br/portaldoaluno/curso/2059/ |  https://suap.enap.gov.br/portaldoaluno/curso/2760/ |  https://suap.enap.gov.br/portaldoaluno/curso/2023/</t>
  </si>
  <si>
    <t>Para servidores em cargos de gestão é fundamental o domínio de saberes e técnicas atualizadas de liderança, voltados ao contexto do serviço público.</t>
  </si>
  <si>
    <t>Liderança e gestão de equipe</t>
  </si>
  <si>
    <t>Conduzir as pessoas ao encontro da a visão, missão e objetivos organizacionais</t>
  </si>
  <si>
    <t>Entender a  importância da liderança no trabalho em equipe e na tomada de decisões, conduzindo as pessoas ao encontro da visão, missão e objetivos organizacionais em um ambiente de trabalho saudável</t>
  </si>
  <si>
    <t>liderança e gestão de equipes |  Liderança como Essência da Gestão |  A prática sistêmica do gerente de alto desempenho</t>
  </si>
  <si>
    <t>https://www.escolavirtual.gov.br/curso/373 |  https://suap.enap.gov.br/portaldoaluno/curso/2009/ |  https://suap.enap.gov.br/portaldoaluno/curso/2649/</t>
  </si>
  <si>
    <t>Adquirir e atualizar conhecimentos relativos à privacidade e segurança da informação.</t>
  </si>
  <si>
    <t>Atuação na área de privacidade e segurança da informação.</t>
  </si>
  <si>
    <t>Governo e Transformação Digital</t>
  </si>
  <si>
    <t>Privacidade e segurança da informação</t>
  </si>
  <si>
    <t>Melhoria da gestão e conformidade de temas relativos à privacidade e segurança da informação institucionais.</t>
  </si>
  <si>
    <t>Privacidade e Segurança da Informação(trilha) |  proteção de dados pessoais no setor público |  fundamentos da segurança cibernética - introdução ao cis controls</t>
  </si>
  <si>
    <t>https://www.escolavirtual.gov.br/trilha/246 |  https://www.escolavirtual.gov.br/curso/290 |  https://www.escolavirtual.gov.br/curso/1153</t>
  </si>
  <si>
    <t>Modelos de gestão de Ambientes Promotores da Inovação. Metodologias de trabalho e fomento do empreendedorismo empresarial, da inovação e da TT.</t>
  </si>
  <si>
    <t>Docente da área de Gestão e Negócios que desenvolva ações de empreendedorismo, inovação e APIs.</t>
  </si>
  <si>
    <t>Inovação</t>
  </si>
  <si>
    <t>"Ambientes Promotores da Inovação - API
"</t>
  </si>
  <si>
    <t>"Melhoramento dos indicadores de inovação:
Quantidade de registro de PIs;
Quantidade de empreendimentos;
Quantidade de API;
Quantidade de TT;
Ampliação das relações com a sociedade;
Ampliação das fontes de financiamento da Instituição.
"</t>
  </si>
  <si>
    <t>Praticando a Gestão de Processos com Foco em Inovação</t>
  </si>
  <si>
    <t>https://suap.enap.gov.br/portaldoaluno/curso/2063/</t>
  </si>
  <si>
    <t>O uso da Inteligência Artificial como instrumento para a confecção de material didático para as aulas voltadas ao desenho técnico e de arquitetura.</t>
  </si>
  <si>
    <t>Inteligência Artificial</t>
  </si>
  <si>
    <t>Produção e otimização da produção de material didático atendendo as demandas dos diferentes perfis de estudantes.</t>
  </si>
  <si>
    <t>Aprender a usar ferramentas de IA no planejamento e nas licitações, de forma a adquirir conhecimento das novas tecnologias utilizadas nos processos.</t>
  </si>
  <si>
    <t>Servidores Taes da área de Administração e agentes que participam do planejamento de Compras</t>
  </si>
  <si>
    <t>Logística e Compras Públicas</t>
  </si>
  <si>
    <t>IA no Planejamento e nas licitações Públicas</t>
  </si>
  <si>
    <t>Processos mais assertivos e céleres, garantindo um melhor planejamento e analise dos documentos licitatórios.</t>
  </si>
  <si>
    <t>Eixo 4 - Utilizando os instrumentos auxiliares das licitações - Programa - Contratações Públicas: Seleção do Fornecedor</t>
  </si>
  <si>
    <t>https://www.escolavirtual.gov.br/curso/1151</t>
  </si>
  <si>
    <t>Aprender sobre o planejamento da contratação, a fim de auxiliar as áreas requisitantes na elaboração dos documentos dessa etapa</t>
  </si>
  <si>
    <t>Servidores técnico-administrativos de áreas requisitantes na contratação de serviços</t>
  </si>
  <si>
    <t>Contratação de serviços</t>
  </si>
  <si>
    <t>Elaboração dos documentos da etapa de planejamento da contratação, de acordo com as alterações introduzidas pela Nova Lei de Licitações</t>
  </si>
  <si>
    <t>Padronização dos Procedimentos de Contratação |  Eixo 1 - Instruindo o Processo de Contratação - Programa - Contratações Públicas: Planejamento da Contratação |  Eixo 6 - Encerrando Contratações - Programa - Contratações Públicas: Gestão do Contrato</t>
  </si>
  <si>
    <t>https://www.escolavirtual.gov.br/curso/1185 |  https://www.escolavirtual.gov.br/curso/1141 |  https://www.escolavirtual.gov.br/curso/1150</t>
  </si>
  <si>
    <t>Atuar de forma lícita, com base nas novas regulamentações, atualizações e adquirir novos conhecimentos e aprimorar os existentes.</t>
  </si>
  <si>
    <t>Servidores público efetivos, que atuam na área administrativa nas áreas de planejamento e de compras públicas</t>
  </si>
  <si>
    <t>Planejamento de compras públicas e Licitações</t>
  </si>
  <si>
    <t>Melhor destinação dos recursos públicos por meio do planejamento estratégico, melhorar na prática os processos de compras e contratações públicas</t>
  </si>
  <si>
    <t>Desenvolver novos processos ou ferramentas relacionadas ao trabalho.</t>
  </si>
  <si>
    <t>Modernização e Desburocratização</t>
  </si>
  <si>
    <t>Uso de IA em processos, com informação rápida e acessível ao público geral.</t>
  </si>
  <si>
    <t>Agilidade, descomplicar tramitações.</t>
  </si>
  <si>
    <t>noções básicas do trabalho remoto |  inovando na gestão de projetos</t>
  </si>
  <si>
    <t>https://www.escolavirtual.gov.br/curso/293 |  https://www.escolavirtual.gov.br/curso/956</t>
  </si>
  <si>
    <t>Atuar como facilitadora, da metodologia de círculos restaurativos, nas demandas de mediação de conflitos, bullying e violências</t>
  </si>
  <si>
    <t>Profissionais da Assistência Estudantil</t>
  </si>
  <si>
    <t>Técnicas, recursos e estrat. para desen.de pessoas</t>
  </si>
  <si>
    <t>Gestão e mediação de conflitos, justiça restaurativa</t>
  </si>
  <si>
    <t>Contribuir para um ambiente saudável, desenvolvimento da cidadania e formação integral dos estudantes, assim como para prevenir conflitos, situações de violência e evasão escolar.</t>
  </si>
  <si>
    <t>comunicação não violenta</t>
  </si>
  <si>
    <t>https://www.escolavirtual.gov.br/curso/463</t>
  </si>
  <si>
    <t>Aprimoramento dos conhecimentos relacionados à Gestão de patrimônio e Gestão de projetos/processos</t>
  </si>
  <si>
    <t>Servidores lotados no setor de patrimônio</t>
  </si>
  <si>
    <t>Estratégia, Projetos e Processos</t>
  </si>
  <si>
    <t>Gestão de patrimônio e Gestão de projetos/processos</t>
  </si>
  <si>
    <t>Criar/Melhorar processos de trabalho tanto do setor em que atuo, quanto dos demais setores do Câmpus Pelotas. Melhorar a gestão dos materiais permanentes, criando métodos/processos dinâmicos e compatíveis com a legislação vigente.</t>
  </si>
  <si>
    <t>noções básicas de gerenciamento em serviços arquivísticos |  Dominando a Gestão de Projetos |  gestão de projetos</t>
  </si>
  <si>
    <t>https://www.escolavirtual.gov.br/curso/855 |  https://suap.enap.gov.br/portaldoaluno/curso/2026/ |  https://www.escolavirtual.gov.br/curso/787</t>
  </si>
  <si>
    <t>Aprender a fazer os planos de entregas e a pactuar planos de trabalho para organizar o trabalho e alcançar resultados do PGD.</t>
  </si>
  <si>
    <t>Servidores que executam PGD e chefias</t>
  </si>
  <si>
    <t>Fundamentos e operacionalização do Programa de Gestão e Desempenho - PGD</t>
  </si>
  <si>
    <t>Servidores poderão compreender os caminhos para a formalização do PGD, os desafios envolvidos para a implementação e como o Programa afeta as entregas à comunidade interna e externa.</t>
  </si>
  <si>
    <t>planejamento da contratação de soluções de tic</t>
  </si>
  <si>
    <t>https://www.escolavirtual.gov.br/curso/343</t>
  </si>
  <si>
    <t>Aprimorar a comunicação e o atendimento dispensados às pessoas com deficiência (PCD).</t>
  </si>
  <si>
    <t>Técnicos Administrativos que atuam na Coordenadoria de Registros Acadêmicos.</t>
  </si>
  <si>
    <t>Cidadania</t>
  </si>
  <si>
    <t>Direitos</t>
  </si>
  <si>
    <t>Um ambiente mais inclusivo e assertivo no atendimento dispendado às pessoas com deficiência (PCD).</t>
  </si>
  <si>
    <t>Aprimorar os conhecimentos da área administrativa, buscando novos conhecimentos e habilidades que auxiliem no desenvolvimento das atividades.</t>
  </si>
  <si>
    <t>Servidores do câmpus em implantação</t>
  </si>
  <si>
    <t>Orçamento e Finanças</t>
  </si>
  <si>
    <t>Gestão e administração de recursos públicos</t>
  </si>
  <si>
    <t>Uso eficiente e eficaz de recursos públicos, de modo a atender bem a todas as pessoas que acessam o câmpus.</t>
  </si>
  <si>
    <t>gestão por competências</t>
  </si>
  <si>
    <t>https://www.escolavirtual.gov.br/curso/175</t>
  </si>
  <si>
    <t>Necessidade de aprimorar conhecimentos no sistema Tesouro Gerencial para qualificar análises financeiras e relatórios gerenciais</t>
  </si>
  <si>
    <t>contadores</t>
  </si>
  <si>
    <t>Análise orçamentária</t>
  </si>
  <si>
    <t>Maior precisão no acompanhamento orçamentário e financeiro, com melhoria da qualidade e tempestividade das informações gerenciais.</t>
  </si>
  <si>
    <t>tesouro gerencial</t>
  </si>
  <si>
    <t>https://www.escolavirtual.gov.br/curso/283</t>
  </si>
  <si>
    <t>Aprimorar conhecimentos em mídias sociais e comunicação digital para criar conteúdos atrativos e fortalecer a divulgação institucional.</t>
  </si>
  <si>
    <t>Chefe de Gabinete da Direção-geral</t>
  </si>
  <si>
    <t>Comunicação Institucional</t>
  </si>
  <si>
    <t>Comunicação institucional com foco em estratégias digitais, redes sociais e divulgação institucional do câmpus.</t>
  </si>
  <si>
    <t>Melhoria da comunicação institucional, com maior alcance e engajamento nas mídias sociais, fortalecendo a imagem do câmpus e a divulgação de ações, cursos, eventos e serviços à comunidade.</t>
  </si>
  <si>
    <t>uso de mídias sociais na comunicação institucional</t>
  </si>
  <si>
    <t>https://www.escolavirtual.gov.br/curso/445</t>
  </si>
  <si>
    <t>Metodologias do ensino de arte e ferramentas para melhorar aspectos relacionados ao EaD</t>
  </si>
  <si>
    <t>Melhorar a qualidade do ensino de arte e melhorar a qualificação como coordenadora de um curso EaD</t>
  </si>
  <si>
    <t>Educação e Docência</t>
  </si>
  <si>
    <t>Ensino de Arte; Docência à Distância, Coordenação</t>
  </si>
  <si>
    <t>Melhora da qualidade do ensino de arte; melhora da qualidade do ensino à distância</t>
  </si>
  <si>
    <t>Educação Patrimonial e Arte</t>
  </si>
  <si>
    <t>https://www.escolavirtual.gov.br/curso/1025</t>
  </si>
  <si>
    <t>Construir conhecimentos na área de didática e metodologias educacionais participativas para compartilhamento em formações de professores do câmpus.</t>
  </si>
  <si>
    <t>Supervisão pedagógica do IFSUL Câmpus Venâncio Aires</t>
  </si>
  <si>
    <t>DIDÁTICAS E METODOLOGIAS PARTICIPATIVAS NA CONSTRUÇÃO DA PRÁTICA PEDAGÓGICA</t>
  </si>
  <si>
    <t>A construção da prática pedagógica, permite a atuação efetiva dos agentes públicos num processo educativo sem considerá-los meros receptores, nos quais depositam conhecimentos e informações.</t>
  </si>
  <si>
    <t>noções básicas para coordenar cursos on-line |  temos que dar aulas remotas... e agora? |  metodologias ativas</t>
  </si>
  <si>
    <t>https://www.escolavirtual.gov.br/curso/198 |  https://www.escolavirtual.gov.br/curso/313 |  https://www.escolavirtual.gov.br/curso/628</t>
  </si>
  <si>
    <t>Desenvolver habilidades de trabalho em conjunto, aprimorar técnicas de sociabilidade entre professores e alunos com projetos integradores</t>
  </si>
  <si>
    <t>Professores do ensino médio que trabalham com projetos educacionais voltados a investigação no ensino de ciências e matemática, jogos e ambientes tecnológicos</t>
  </si>
  <si>
    <t>Investigação matemática no ensino de matemática e ciências através de projetos integradores.</t>
  </si>
  <si>
    <t>Melhoria do trabalho com alunos com deficiência de aprendizado, aprimoramento do trabalho em grupo, desenvolvimento da interdisciplinaridade.</t>
  </si>
  <si>
    <t>Desenvolvimento de Equipes |  metodologias ativas</t>
  </si>
  <si>
    <t>SUAP(ENAP) |  EVG(ENAP)</t>
  </si>
  <si>
    <t>https://suap.enap.gov.br/portaldoaluno/curso/2760/ |  https://www.escolavirtual.gov.br/curso/628</t>
  </si>
  <si>
    <t>Desenvolver novos saberes, processos ou ferramentas relacionadas ao meu trabalho.</t>
  </si>
  <si>
    <t>Educação, políticas públicas, políticas sociais, saúde mental</t>
  </si>
  <si>
    <t>Melhoria do trabalho.</t>
  </si>
  <si>
    <t>noções básicas do trabalho remoto |  reuniões produtivas |  inovando na gestão de projetos</t>
  </si>
  <si>
    <t>https://www.escolavirtual.gov.br/curso/293 |  https://www.escolavirtual.gov.br/curso/790 |  https://www.escolavirtual.gov.br/curso/956</t>
  </si>
  <si>
    <t>Aprimorar conhecimentos relacionados ao ensino, pesquisa e extensão, administração pública.</t>
  </si>
  <si>
    <t>Mestrado em Educação (e demais áreas vinculadas à área).</t>
  </si>
  <si>
    <t>Eventos de Ensino, Pesquisa e Extensão</t>
  </si>
  <si>
    <t>Aprimorar conhecimentos relativos aos processos de gestão e ensino que envolvem o acesso, a permanência e o êxito dos estudantes.</t>
  </si>
  <si>
    <t>Servidora Técnica em Assuntos Educacionais que atua no Departamento de Ensino.</t>
  </si>
  <si>
    <t>Modalidade do Ensino Médio Integrado (EJA-EPT), no âmbito do IFSUL e o papel educativo assumido pelos TAEs.</t>
  </si>
  <si>
    <t>A capacitação que envolve a reflexão crítica e propositiva, quanto aos processos de gestão,  ensino e aprendizagem, configura-se como uma das estratégias de fortalecimento e consolidação das modalidades ofertadas na instituição, em especial ao EMI.</t>
  </si>
  <si>
    <t>Atualização de conhecimentos na área educacional, inclusão, matemática recreativa, educação matemática, história da educação matemática e pesquisa.</t>
  </si>
  <si>
    <t>Professores EBTT</t>
  </si>
  <si>
    <t>Educação Inclusiva; Matemática Recreativa; Educação Matemática; História da Educação Matemática.</t>
  </si>
  <si>
    <t>Melhor atuação profissional na docência e na pesquisa no IFSul.</t>
  </si>
  <si>
    <t>Desenvolver conhecimentos críticos sobre a área de Educação, em nível de Doutorado, para contribuir com o planejamento do Campus e do Instituto.</t>
  </si>
  <si>
    <t>Desenvolver as servidoras e os servidores para a implementação da Estratégia Institucional</t>
  </si>
  <si>
    <t>Aprimorar minha atuação como professor no âmbito da Educação Especial e Inclusiva.</t>
  </si>
  <si>
    <t>Ensino Básico, Técnico e Tecnológico.</t>
  </si>
  <si>
    <t>Ampliação e melhoria na qualidade e efetividade das práticas de ensino, pesquisa e extensão.</t>
  </si>
  <si>
    <t>Aprimorar o nível de qualificação dos servidores que trabalham com Assistência Estudantil.</t>
  </si>
  <si>
    <t>Técnicos administrativos que atuam no setor de Ensino</t>
  </si>
  <si>
    <t>Políticas Públicas para a Educação</t>
  </si>
  <si>
    <t>Ampliação da visão geral do trabalho relacionado à Educação, quais  necessidades de estudantes e servidores como um todo ainda podem ser resolvidas.</t>
  </si>
  <si>
    <t>Capacitação em políticas públicas, aprendizagem, relações humanas e comunicação. Também em temas relacionadas a educação inclusiva e direitos humanos.</t>
  </si>
  <si>
    <t>Servidores TAEs vinculados ao setor da Assistência Estudantil (COAE)</t>
  </si>
  <si>
    <t>Educação de forma geral; Aprendizagem; Relações Humanas no ambiente educacional; Cursos administrativos gerais; Comportamento Organizacional</t>
  </si>
  <si>
    <t>Garantir o atendimento das necessidades específicas da comunidade acadêmica da instituição.</t>
  </si>
  <si>
    <t>educação em direitos humanos</t>
  </si>
  <si>
    <t>https://www.escolavirtual.gov.br/curso/129</t>
  </si>
  <si>
    <t>qualificação profissional sobre ensino, pesquisa e extensão na EPBTT nos IFs</t>
  </si>
  <si>
    <t>Docentes EPBTT</t>
  </si>
  <si>
    <t>Institutos Federais de educação, ciência e tecnologia</t>
  </si>
  <si>
    <t>qualificação docente</t>
  </si>
  <si>
    <t>Aprimorar conhecimentos em Matemática, Ensino e Educação, com formação continuada e eventos, qualificando ensino, pesquisa e extensão.</t>
  </si>
  <si>
    <t>Participação em eventos científicos e formação continuada em Matemática, Ensino e Educação</t>
  </si>
  <si>
    <t>Melhoria da qualidade do ensino, fortalecimento da pesquisa e extensão, ampliação da produção acadêmica e alcance das metas institucionais.</t>
  </si>
  <si>
    <t>entendendo a gamificação</t>
  </si>
  <si>
    <t>https://www.escolavirtual.gov.br/curso/843</t>
  </si>
  <si>
    <t>Frente aos desafios da inclusão de alunos na instituição, pretendo buscar realizar uma complementação profissional.</t>
  </si>
  <si>
    <t>Servidores Técnico-administrativos de Nível E envolvidos com atividades Pedagógicas.</t>
  </si>
  <si>
    <t>Inclusão de alunos com deficiência.</t>
  </si>
  <si>
    <t>Me apropriando desse conhecimento, poderei contribuir com a instituição.</t>
  </si>
  <si>
    <t>Aprimorar conhecimentos em educação inclusiva, metodologias de ensino, teoria e prática pedagógica e avaliação da aprendizagem.</t>
  </si>
  <si>
    <t>TAES</t>
  </si>
  <si>
    <t>"Educação Inclusiva", Teoria e Prática do Ensino", "Metodologias de Ensino" e "Avaliação".</t>
  </si>
  <si>
    <t>Melhoria da qualidade do ensino, do atendimento aos estudantes e dos processos de aprendizagem e avaliação.</t>
  </si>
  <si>
    <t>Há grande evasão entre os estudantes EAD, docentes não estão qualificados para preparar corretamente o Ambiente Virtual de Aprendizagem.</t>
  </si>
  <si>
    <t>Docentes que trabalham em cursos EAD, seja através da UAB ou apenas disciplinas que o ofertem a distância.</t>
  </si>
  <si>
    <t>Como o estudo das competências socioafetivas pode ser facilitador da permanência e êxito dos estudantes no curso de Licenciatura em Letras EAD.</t>
  </si>
  <si>
    <t>Maior permanência e Êxito dos estudantes EAD</t>
  </si>
  <si>
    <t>ambientes digitais de aprendizagem</t>
  </si>
  <si>
    <t>https://www.escolavirtual.gov.br/curso/418</t>
  </si>
  <si>
    <t>promover o aprendizado e aprimorar conceitos sobre empatia, engajamento e autogestão relacionados ao câncer de mama em servidoras ou mães de alunos.</t>
  </si>
  <si>
    <t>professor Ebtt</t>
  </si>
  <si>
    <t>Como se dá o acolhimento das servidoras com câncer de mama na instituição e como é o acolhimento dos estudantes que tem suas mães acometidas.</t>
  </si>
  <si>
    <t>Apresentação de trabalho oral sobre câncer de mama e a comunidade acadêmica em evento acadêmico/científico</t>
  </si>
  <si>
    <t>Aprimorar a capacidade de trabalho com estudantes que apresentam dificuldades na aprendizagem e/ou transtornos do neurodesenvolvimento.</t>
  </si>
  <si>
    <t>Docente efetivo em busca qualificação para atuação no EBTT.</t>
  </si>
  <si>
    <t>Dificuldades e transtornos de aprendizagem / neurodesenvolvimento</t>
  </si>
  <si>
    <t>Com a compreensão de diferentes dificuldades/transtornos, haverá melhoria no planejamento e execução das aulas, atendendo as especificidades apresentadas todos os anos nas turmas.</t>
  </si>
  <si>
    <t>Preciso melhorar minha qualificação, podendo assim atuar em cursos de todos os níveis oferecidos pelo IFSul.</t>
  </si>
  <si>
    <t>Docente EBTT de computação</t>
  </si>
  <si>
    <t>É de interesse do servidor e da instituição aprimorar os conhecimentos em temas como Informática na Educação, Docência e Ensino.</t>
  </si>
  <si>
    <t>Melhora na prática docente relacionado a ações de ensino, pesquisa e extensão.</t>
  </si>
  <si>
    <t>Mestrado Profissional - Servidores Públicos</t>
  </si>
  <si>
    <t>Uma Visão ampliada sobre o que é educação profissional</t>
  </si>
  <si>
    <t>Modalidade do Ensino Médio Integrado (EJA-EPT), no âmbito do IFSUL.</t>
  </si>
  <si>
    <t>A capacitação nos processos que envolvem a gestão e o ensino, voltados aos cursos EMI (incluído a EJA-EPT), é uma das estratégias de fortalecimento e consolidação da modalidade, em aspectos que envolvem acesso, permanência e êxito.</t>
  </si>
  <si>
    <t>Aprimorar conhecimentos em Matemática Financeira para tornar as aulas mais práticas e contextualizadas no ensino médio integrado e no ensino superior</t>
  </si>
  <si>
    <t>Ensino de Matemática Financeira aplicada ao cotidiano, abordando juros, fluxo de caixa, valor presente e sistemas de amortização.</t>
  </si>
  <si>
    <t>Melhoria na qualidade do ensino, com aulas mais contextualizadas, contribuindo para a formação integral dos estudantes do ensino médio integrado e do ensino superior.</t>
  </si>
  <si>
    <t>Elaboração de Projetos Escolares com Educação Financeira |  Educação Financeira Pessoal</t>
  </si>
  <si>
    <t>https://www.escolavirtual.gov.br/curso/1181 |  https://www.escolavirtual.gov.br/curso/1076</t>
  </si>
  <si>
    <t>Atualizar conhecimentos sobre o uso da informática no ensino e aprendizagem da Matemática.</t>
  </si>
  <si>
    <t>Uso de tecnologias digitais e recursos de informática aplicados ao ensino da Matemática.</t>
  </si>
  <si>
    <t>Aulas mais inovadoras, com maior engajamento dos estudantes e uso de tecnologias digitais, contribuindo para a melhoria dos resultados educacionais.</t>
  </si>
  <si>
    <t>Uso da IA na educação</t>
  </si>
  <si>
    <t>Maior qualidade na educação ofertada</t>
  </si>
  <si>
    <t>Formação de Professores do Programa Aprender Valor |  Formação de Gestores Escolares do Programa Aprender Valor |  FluêncIA Educadores</t>
  </si>
  <si>
    <t>https://www.escolavirtual.gov.br/curso/1072 |  https://www.escolavirtual.gov.br/curso/1071 |  https://www.escolavirtual.gov.br/curso/1419</t>
  </si>
  <si>
    <t>Desempenho nas funções que abarque os Técnicos Administrativos em Educação - TAE</t>
  </si>
  <si>
    <t>Tradutor e Intérprete de Libras</t>
  </si>
  <si>
    <t>Educação; Educação Inclusiva; Execução e Gestão de Projetos.</t>
  </si>
  <si>
    <t>Melhor organização, planejamento e execução das atividades.</t>
  </si>
  <si>
    <t>Socializar conhecimentos</t>
  </si>
  <si>
    <t>Professores do programa de pós-graduação em Educação</t>
  </si>
  <si>
    <t>Pesquisa</t>
  </si>
  <si>
    <t>Qualificação do reconhecimento acadêmico da produção do programa em nível nacional e internacional</t>
  </si>
  <si>
    <t>Qualificar a avaliação do Programa de pós-graduação em Educação junto à Capes</t>
  </si>
  <si>
    <t>educação inclusiva, análise de alimentos, idiomas</t>
  </si>
  <si>
    <t>Técnico em química e técnico de laboratório/ área alimentos</t>
  </si>
  <si>
    <t>Aprender novos idiomas, libras, capacitação e aprimoramento na área do cargo.</t>
  </si>
  <si>
    <t>melhora no atendimento dos procesos de ensino, pesquisa e extensão</t>
  </si>
  <si>
    <t>Práticas cotidianas no processo de ensino-aprendizagem</t>
  </si>
  <si>
    <t>Educação</t>
  </si>
  <si>
    <t>Melhoria na realização do trabalho diário</t>
  </si>
  <si>
    <t>Desenho Instrucional para Soluções de Capacitações Presenciais |  Formação de Gestores Escolares do Programa Aprender Valor |  Estilos de Aprendizagem</t>
  </si>
  <si>
    <t>https://www.escolavirtual.gov.br/curso/250 |  https://www.escolavirtual.gov.br/curso/1071 |  https://www.escolavirtual.gov.br/curso/434</t>
  </si>
  <si>
    <t>Processos e teorias da educação. Processos e teorias das relações humanas.</t>
  </si>
  <si>
    <t>Assistente de Aluno</t>
  </si>
  <si>
    <t>Identificar os principais marcos institucionais que podem impactar os processos educacionais.</t>
  </si>
  <si>
    <t>Processos e teorias educacionais, Processos e teorias das relações humanas.</t>
  </si>
  <si>
    <t>Assistente de Alunos</t>
  </si>
  <si>
    <t>Identificar as tendências sociais, políticas e econômicas nos cenários local, regional, nacional e internacional que impactam os processos educacionais para alunos e docentes.</t>
  </si>
  <si>
    <t>Bernardo - Assistente em Administração - SS-COADAC</t>
  </si>
  <si>
    <t>Mestrado</t>
  </si>
  <si>
    <t>Melhoria do trabalho</t>
  </si>
  <si>
    <t>Preciso aprimorar escrita e apresentação acadêmica para socializar pesquisas em educação especial, inclusiva e profissional.</t>
  </si>
  <si>
    <t>Socialização de pesquisas sobre práticas pedagógicas acessíveis e inclusivas na educação profissional e tecnológica, com foco na educação especial.</t>
  </si>
  <si>
    <t>O resultado será o fortalecimento da produção acadêmica e da visibilidade institucional, contribuindo para metas de inovação, inclusão e excelência educacional.</t>
  </si>
  <si>
    <t>conhecimentos acerca de necessidades educacionais específicas</t>
  </si>
  <si>
    <t>profissionais da educação envolvidos com o ensino</t>
  </si>
  <si>
    <t>Educação Inclusiva</t>
  </si>
  <si>
    <t>Acolhimento qualificado dos estudantes com deficiência, contribuindo para permanência e êxito.</t>
  </si>
  <si>
    <t>Formação de Gestores Escolares do Programa Aprender Valor |  Desenho Instrucional para Soluções de Capacitações Presenciais |  A importância do PNLD</t>
  </si>
  <si>
    <t>https://www.escolavirtual.gov.br/curso/1071 |  https://www.escolavirtual.gov.br/curso/250 |  https://www.escolavirtual.gov.br/curso/408</t>
  </si>
  <si>
    <t>Conhecimentos sobre educação matemática que envolvem novas habilidades metodológicas para melhorar o desempenho docente.</t>
  </si>
  <si>
    <t>Professor de Ensino Básico, Técnico e Tecnológico</t>
  </si>
  <si>
    <t>Conhecer novas formas de ensinar e de aprender, de acordo com os novos tempos e as novas tecnologias.</t>
  </si>
  <si>
    <t>Melhoria nas práticas de ensino, proporcionando novas aprendizagens aos alunos</t>
  </si>
  <si>
    <t>Necessidade de atualizar conhecimentos teóricos a cerca de educação, juventude, gênero, raça e sexualidade</t>
  </si>
  <si>
    <t>Relações entre juventude, gênero, raça, sexualidade e educação</t>
  </si>
  <si>
    <t>Maiores conhecimentos sobre temática de diversidade e resultados de pesquisa que embasem futuras ações.</t>
  </si>
  <si>
    <t>Aprimorar o conhecimento em relação à Educação Profissional e Tecnológica, para executar o trabalho de forma mais alinhada com os objetivos da EPT.</t>
  </si>
  <si>
    <t>Mestrado Profissional em Educação Profissional e Tecnológica - ProfEPT</t>
  </si>
  <si>
    <t>Realizar pesquisa, estimulando aprendizagens e o desenvolvimento de soluções humanísticas, técnicas e tecnológicas, estendendo seus benefícios à comunidade.</t>
  </si>
  <si>
    <t>Aprofundamento das questões relativas a educação. Política Educacional. Compras Públicas. Programa de Gestão e Desempenho.</t>
  </si>
  <si>
    <t>Técnico Administrativo em Educação, Agente de Contratação Pública</t>
  </si>
  <si>
    <t>Políticas Públicas voltadas a Educação</t>
  </si>
  <si>
    <t>Resultando em conhecimento adequado dos servidores para que possam com êxito realizar as atividades propostas relacionadas ao seu desempenho laboral.</t>
  </si>
  <si>
    <t>fundamentos e metodologia da educação corporativa |  gestão do conhecimento no setor público |  desenho instrucional para soluções de capacitações presenciais |  Gestão Integrada na Administração Pública</t>
  </si>
  <si>
    <t>https://www.escolavirtual.gov.br/curso/271 |  https://www.escolavirtual.gov.br/curso/414 |  https://www.escolavirtual.gov.br/curso/250 |  https://suap.enap.gov.br/portaldoaluno/curso/2743/</t>
  </si>
  <si>
    <t>Políticas públicas voltadas à Educação.</t>
  </si>
  <si>
    <t>Técnicos administrativos que atuam nas Coordenadorias de Registros Acadêmicos</t>
  </si>
  <si>
    <t>Acesso, permanência e êxito</t>
  </si>
  <si>
    <t>Agir eticamente no cumprimento das políticas públicas, visando ao atendimento das necessidades do alunado.</t>
  </si>
  <si>
    <t>Gestão Integrada na Administração Pública |  fundamentos e metodologia da educação corporativa |  Ciências Comportamentais aplicadas a Políticas Públicas</t>
  </si>
  <si>
    <t>SUAP(ENAP) |  EVG(ENAP) |  SUAP(ENAP)</t>
  </si>
  <si>
    <t>https://suap.enap.gov.br/portaldoaluno/curso/2743/ |  https://www.escolavirtual.gov.br/curso/271 |  https://suap.enap.gov.br/portaldoaluno/curso/2562/</t>
  </si>
  <si>
    <t>"
Qualificação no campo da pesquisa da educação e na prática docente."</t>
  </si>
  <si>
    <t>Aprendizagem e Ensino</t>
  </si>
  <si>
    <t>Qualificação da prática docente, ampliando a atuação na área.</t>
  </si>
  <si>
    <t>Formação de Professores do Programa Aprender Valor |  Educação Museal I - Referencial Teórico</t>
  </si>
  <si>
    <t>https://www.escolavirtual.gov.br/curso/1072 |  https://www.escolavirtual.gov.br/curso/953</t>
  </si>
  <si>
    <t>Conhecer as inovações e o estado da arte das diversas áreas de conhecimento com objetivo de incorporar ao dia a dia</t>
  </si>
  <si>
    <t>Docentes e TAEs</t>
  </si>
  <si>
    <t>Novas formas de ensino e aprendizado</t>
  </si>
  <si>
    <t>Incorporar novas práticas e saberes ao dia a dia</t>
  </si>
  <si>
    <t>criatividade e inovação aplicada ao serviço público |  inovações em tecnologia educacional</t>
  </si>
  <si>
    <t>https://www.escolavirtual.gov.br/curso/467 |  https://www.escolavirtual.gov.br/curso/511</t>
  </si>
  <si>
    <t>Aprimorar conhecimentos teórico-metodológicos sobre concepção, estruturação, validação e avaliação de produtos educacionais.</t>
  </si>
  <si>
    <t>Servidores públicos docentes e técnicos-administrativos em educação que atuam na elaboração, implementação e avaliação de produtos educacionais no âmbito do ensino, da pesquisa e da extensão.</t>
  </si>
  <si>
    <t>Desenvolvimento, validação e avaliação de produtos educacionais na Educação Profissional e Tecnológica</t>
  </si>
  <si>
    <t>Qualidade técnica e metodológica dos produtos educacionais desenvolvidos, com ampliação do impacto pedagógico e fortalecimento dos indicadores de ensino e extensão. Melhoria dos resultados de aprendizagem e alinhamento das práticas pedagógicas BNCC</t>
  </si>
  <si>
    <t>Educação Museal I - Referencial Teórico |  metodologias ativas</t>
  </si>
  <si>
    <t>https://www.escolavirtual.gov.br/curso/953 |  https://www.escolavirtual.gov.br/curso/628</t>
  </si>
  <si>
    <t>Aprofundar conhecimentos em robótica e em linguagem de programação.</t>
  </si>
  <si>
    <t>Desenvolvimento de competências em robótica e linguagem de programação aplicadas à prática pedagógica.</t>
  </si>
  <si>
    <t>Ampliação de práticas inovadoras com robótica e programação, fortalecendo a educação tecnológica, aumentando o engajamento dos estudantes e contribuindo para a melhoria dos indicadores de ensino e dos objetivos institucionais.</t>
  </si>
  <si>
    <t>PROFESSORA EBTT - LETRAS PORTUGUÊS/INGLÊS E LETRAS PORTUGUES</t>
  </si>
  <si>
    <t>educação/linguística/língua estrangeira/literatura</t>
  </si>
  <si>
    <t>Aperfeiçoamento e atualização em temáticas da educação/linguística/língua estrangeira, as quais estão em constante mudança, com impacto positivo na execução de projetos de ensino, pesquisa e extensão.</t>
  </si>
  <si>
    <t>Busco aplicar a Neuroarquitetura para criar protocolos de adequação ambiental no IFSul, reduzindo barreiras sensoriais e qualificando a inclusão.</t>
  </si>
  <si>
    <t>Docentes de Educação Especial e membros dos NAPNEs da Rede Federal que atuam no AEE. Buscam capacitação em Neuroarquitetura para propor adaptações ambientais e sensoriais nos campi, visando qualificar a inclusão de estudantes com deficiência/TEA e garantir sua permanência e êxito escolar.</t>
  </si>
  <si>
    <t>Aplicar a Neuroarquitetura para adaptar espaços e criar diretrizes que garantam a inclusão e a aprendizagem discente.</t>
  </si>
  <si>
    <t>Geração de diretrizes de acessibilidade sensorial para os campi, qualificando o atendimento dos NAPNEs e o processo de ensino-aprendizagem. Impactará diretamente no aumento da permanência e êxito de alunos com deficiência/neurodivergência.</t>
  </si>
  <si>
    <t>Conhecimento para orientar e apresentar limites do uso da IA nas atividades acadêmicas. Capacitação ao ensino da língua portuguesa e literatura.</t>
  </si>
  <si>
    <t>Docentes, sobretudo, quanto à regulamentação do uso da IA nas atividades acadêmicos. Formação e capacitação das docentes na área de Letras.</t>
  </si>
  <si>
    <t>Metodologias para o ensino de língua portuguesa, literatura e produção textual.</t>
  </si>
  <si>
    <t>Conhecimento dos estudantes egressos e qualidade do ensino ofertado.</t>
  </si>
  <si>
    <t>linguagem simples aproxima o governo das pessoas. como usar? |  português - interpretação de texto e emprego de regras gramaticais |  Atenção individualizada a estudantes e suas famílias</t>
  </si>
  <si>
    <t>https://www.escolavirtual.gov.br/curso/332 |  https://www.escolavirtual.gov.br/curso/477 |  https://www.escolavirtual.gov.br/curso/907</t>
  </si>
  <si>
    <t>Realizar a Formação Continuada, em serviço, para qualificação da atuação profissional enquanto Professor Titular EBTT,</t>
  </si>
  <si>
    <t>Professor Titular EBTT, função docente de filosofia, pesquisador em Políticas educacionais com ênfase em EBTT na RFEPCT</t>
  </si>
  <si>
    <t>FORMAÇÃO DE PROFESSORES PARA A EDUCAÇÃO PROFISSIONAL TÉCNICA E TECNOLÓGICA</t>
  </si>
  <si>
    <t>Qualificação docente por meio da FORMAÇÃO DE PROFESSORES PARA A  EDUCAÇÃO PROFISSIONAL TÉCNICA E TECNOLÓGICA</t>
  </si>
  <si>
    <t>Aprimorar conhecimentos na área da educação para melhor desempenhar as atividades na instituição, atualizando e adequando os conhecimentos e leis.</t>
  </si>
  <si>
    <t>Servidores técnicos administrativos em administração</t>
  </si>
  <si>
    <t>Educação estético ambiental, reciclagem de resíduos sólido</t>
  </si>
  <si>
    <t>Conscientização ambiental, mudança cultural e engajamento social.</t>
  </si>
  <si>
    <t>Aperfeiçoamento em bem estar no contexto escolar</t>
  </si>
  <si>
    <t>Bem estar no contexto escolarccccccccccccccccccc</t>
  </si>
  <si>
    <t>Implementar práticas e conhecimentos de bem estar no ambiente escolar para contribuir com a permanência e êxitos dos estudantes do IFSUL.</t>
  </si>
  <si>
    <t>COMUNICAÇÃO ASSERTIVA</t>
  </si>
  <si>
    <t>Comunicação Assertiva: Oratória, Retórica e Técnicas de Apresentação |  comunicação não violenta</t>
  </si>
  <si>
    <t>https://www.escolavirtual.gov.br/curso/1347 |  https://www.escolavirtual.gov.br/curso/463</t>
  </si>
  <si>
    <t>Formação em neuroeducação para educadores/Formação de professores em neuroeducação/Conhecimentos em neuroeducação para ensinar/estimular aprendizagem</t>
  </si>
  <si>
    <t>Pedagogo, Psicologos, Assistentes Sociais e docentes</t>
  </si>
  <si>
    <t>Neuroeducação/neurociências aplicadas à educação</t>
  </si>
  <si>
    <t>Contribuição no processo de ensino-aprendizagem no ensino médio e na melhoria dos índices de permanência e êxito dos estudantes do IFSUL.</t>
  </si>
  <si>
    <t>GESTÃO DE EQUIPES; O USO DA IA NA EDUCAÇÃO; O USO DE TECNOLOGIAS NA EDUCAÇÃO; A INCLUSÃO ESCOLAR.</t>
  </si>
  <si>
    <t>gestão de projetos educacionais |  desenvolvendo times de alta performance</t>
  </si>
  <si>
    <t>https://www.escolavirtual.gov.br/curso/415 |  https://www.escolavirtual.gov.br/curso/356</t>
  </si>
  <si>
    <t>Ampliar os conhecimentos a respeito da educação física inclusiva e adaptada relacionando com o uso de estratégias, metodologias novas e DUA</t>
  </si>
  <si>
    <t>Atuar na educação especial dentro da perspectiva inclusiva fazendo a relação com DUA e educação física.</t>
  </si>
  <si>
    <t>Estratégias, técnicas, metodologia na educação especial e inclusiva</t>
  </si>
  <si>
    <t>Melhoria na organização, planejamento, execução das aulas a partir das técnicas, estratégias e metodologias</t>
  </si>
  <si>
    <t>Espero que minhas aulas e práticas sejam mais acessíveis, especialmente em relação à ed. inclusiva, acessibilidade cognitiva e linguagem acessível.</t>
  </si>
  <si>
    <t>Atuar como agentes de acessibilidade, especialmente cognitiva.</t>
  </si>
  <si>
    <t>Educação Inclusiva - Acessibilidade Cognitiva</t>
  </si>
  <si>
    <t>O resultado será termos espaços, sistemas e ações mais fáceis de serem compreendidas por toda a comunidade, incluindo pessoas com deficiência cognitiva e outras dificuldades de compreensão, pessoas com baixa escolaridade, estrangeiros, entre outros.</t>
  </si>
  <si>
    <t>temos que dar aulas remotas... e agora?</t>
  </si>
  <si>
    <t>https://www.escolavirtual.gov.br/curso/313</t>
  </si>
  <si>
    <t>Aprimorar saberes técnicos, metodologias e pesquisa aplicada para qualificar o ensino no curso de Informática do IFSul.</t>
  </si>
  <si>
    <t>O conjunto de agentes públicos que apresenta essa necessidade de desenvolvimento é composto por docentes da carreira de Magistério do EBTT. A realização de cursos de pós-graduação stricto sensu (mestrado), é essencial para o aprimoramento das práticas pedagógicas e o desenvolvimento de projetos.</t>
  </si>
  <si>
    <t>Tecnologia da Informação</t>
  </si>
  <si>
    <t>"Desenvolvimento de soluções na área de segurança da informação aplicada a redes de computadores
"</t>
  </si>
  <si>
    <t>"Desenvolvimento de práticas pedagógicas inovadoras e projetos de pesquisa e extensão com foco em tecnologias emergentes, ampliando a qualidade da formação dos estudantes e fortalecendo a missão institucional.
"</t>
  </si>
  <si>
    <t>Como Trabalhar com Computadores e Dispositivos Móveis |  Empregabilidade com o Copilot</t>
  </si>
  <si>
    <t>https://www.escolavirtual.gov.br/curso/1130 |  https://www.escolavirtual.gov.br/curso/1414</t>
  </si>
  <si>
    <t>Desenvolver novos saberes, processos ou ferramentas relacionadas ao meu trabalho e minha área de atuação profissional</t>
  </si>
  <si>
    <t>Técnicos em tecnologia da informação e servidores que trabalham na área de tecnologia da informação. Curso de Doutorado em Ciência da Computação</t>
  </si>
  <si>
    <t>Doutorado em Ciência da Computação</t>
  </si>
  <si>
    <t>Como conseguir um novo emprego |  Liderança e Gestão no Trabalho Híbrido |  Desenvolvendo Times de Alta Performance</t>
  </si>
  <si>
    <t>https://www.escolavirtual.gov.br/curso/1168 |  https://www.escolavirtual.gov.br/curso/1350 |  https://www.escolavirtual.gov.br/curso/356</t>
  </si>
  <si>
    <t>Qualificação do servidor com cursos da área e participação em eventos de formação técnica e formação geral</t>
  </si>
  <si>
    <t>Técnicos em tecnologia da informação e servidores que trabalham na área de tecnologia da informação</t>
  </si>
  <si>
    <t>Cursos e participação em eventos de formação geral</t>
  </si>
  <si>
    <t>Qualificar o corpo administrativo do setor através de cursos e eventos de formação geral (inglês, Soft Skills, Inovação e outros) e cursos e eventos da área (Inteligência Artificial, Redes de Computadores, Educação, Infraestrutura e outros)</t>
  </si>
  <si>
    <t>Qualificar o corpo administrativo do setor através de cursos de inteligência artificial e participação em eventos da área de inteligência artificial</t>
  </si>
  <si>
    <t>Qualificar o corpo administrativo do setor através de cursos de inteligência artificial e participação em eventos de inteligência artificial e também participação em eventos da área da tecnologia e da educação relacionados com IA</t>
  </si>
  <si>
    <t>IA - Aplicações no Governo Federal |  Eixo 2 - Aplicações Práticas da IA na Rotina Administrativa Programa IA na Prática: Ferramentas e Soluções no dia a dia do Agente Público |  Eixo 4 - Inteligência Artificial, Machine Learning e Aplicações Éticas Programa - Engenharia de Dados e IA Aplicada para Gestores de TIC</t>
  </si>
  <si>
    <t>https://www.escolavirtual.gov.br/curso/1395 |  https://www.escolavirtual.gov.br/curso/1424 |  https://www.escolavirtual.gov.br/curso/1436</t>
  </si>
  <si>
    <t>Aprimorar a infraestrutura e segurança da TI</t>
  </si>
  <si>
    <t>Servidores que atuam na TI</t>
  </si>
  <si>
    <t>Segurança, Servidores, Redes, Desenvolvimento</t>
  </si>
  <si>
    <t>Segurança cibernética</t>
  </si>
  <si>
    <t>Segurança da Informação para Todos</t>
  </si>
  <si>
    <t>https://www.escolavirtual.gov.br/curso/1256</t>
  </si>
  <si>
    <t>Conhecimentos sobre Word, Excel, Power Point e IA (inteligência Artificial).</t>
  </si>
  <si>
    <t>Técnicos Administrativos que atuam na Coordenadoria de Registros Acadêmicos</t>
  </si>
  <si>
    <t>Informática</t>
  </si>
  <si>
    <t>Melhoria da comunicação com o público (interno e externo) através das ferramentas digitais.</t>
  </si>
  <si>
    <t>a história da ia</t>
  </si>
  <si>
    <t>https://www.escolavirtual.gov.br/curso/1088</t>
  </si>
  <si>
    <t>Ferramentas de computador (libre office)</t>
  </si>
  <si>
    <t>Técnico administrativo</t>
  </si>
  <si>
    <t>Curso de libre office</t>
  </si>
  <si>
    <t>Atendida essa necessidade o resultado esperado é a melhor utilização das ferramentas disponíveis para a realização do trabalho, melhorando a eficiência no trabalho.</t>
  </si>
  <si>
    <t>Qualificação no campo da pesquisa e na prática docente na área de Tecnologia da Informação e Computação Aplicada.</t>
  </si>
  <si>
    <t>Docente EBTT - área de tecnologia da informação</t>
  </si>
  <si>
    <t>Computação móvel e ubíqua, computação aplicada, redes de computadores, ciência de dados, inteligência artificial</t>
  </si>
  <si>
    <t>Computação aplicada - doutorado</t>
  </si>
  <si>
    <t>Aprimorar conhecimentos em programação, lógica e estruturas de dados para aplicar de forma prática e inovadora no ensino.</t>
  </si>
  <si>
    <t>Programação aplicada ao ensino, com foco em lógica, algoritmos e resolução de problemas.</t>
  </si>
  <si>
    <t>Fortalecimento do ensino de programação na instituição, com ampliação de práticas inovadoras, melhoria da aprendizagem dos estudantes e maior alinhamento às metas de formação técnica e tecnológica.</t>
  </si>
  <si>
    <t>introdução à ciência de dados - conceitos e ferramentas |  introdução à ciência de dados - descoberta de tópicos em texto</t>
  </si>
  <si>
    <t>https://www.escolavirtual.gov.br/curso/976 |  https://www.escolavirtual.gov.br/curso/1172</t>
  </si>
  <si>
    <t>Mais conhecimento no uso de ferramentas digitais, sistemas, informática, de forma geral e uso de Inteligência Artificial.</t>
  </si>
  <si>
    <t>Servidores Técnicos Administrativos e docentes</t>
  </si>
  <si>
    <t>Uso de ferramentas digitais, sistemas, informática, de forma geral, e uso de Inteligência Artificial.</t>
  </si>
  <si>
    <t>Qualificação e agilidade das atividades realizadas a partir de melhor uso e conhecimento das tecnologias.</t>
  </si>
  <si>
    <t>automação de processos através da rpa para transformação digital |  a história da ia |  inteligência artificial para simplificar o dia a dia | inteligência artificial generativa |  automação de processos através da rpa para transformação digital</t>
  </si>
  <si>
    <t>https://www.escolavirtual.gov.br/curso/797 |  https://www.escolavirtual.gov.br/curso/1088 |  https://www.escolavirtual.gov.br/curso/861 | https://www.escolavirtual.gov.br/curso/1091 |  https://www.escolavirtual.gov.br/curso/797</t>
  </si>
  <si>
    <t>Aprimorar conhecimentos voltados privacidade, segurança da informação, segurança cibernética, tecnologia da informação e comunicações</t>
  </si>
  <si>
    <t>Servidores TAE que atuam na TI</t>
  </si>
  <si>
    <t>Privacidade e Segurança da Informação(trilha) |  fundamentos de segurança da informação na transformação digital |  fundamentos da segurança cibernética - introdução ao cis controls</t>
  </si>
  <si>
    <t>https://www.escolavirtual.gov.br/trilha/246 |  https://www.escolavirtual.gov.br/curso/916 |  https://www.escolavirtual.gov.br/curso/1153</t>
  </si>
  <si>
    <t>Desenvolver novos recursos, possibilidades e usos da informática na educação com atenção a diversidade cultural e inclusão social dos discentes</t>
  </si>
  <si>
    <t>Informática na Educação com atenção a diversidade cultural e inclusão social</t>
  </si>
  <si>
    <t>Aprendizagem, produção e utilização de recursos de informática na educação com atenção a especificidades da aprendizagem em e para diferentes contextos com atenção a diversidade cultural e inclusão social e socialização de resultados</t>
  </si>
  <si>
    <t>desenvolvimento de sistema e infraestrutura de Tecnologia da Informação (TI)</t>
  </si>
  <si>
    <t>Servidores TAE área de TI</t>
  </si>
  <si>
    <t>metodologia DevOps, integração de serviços de software a infraestrutura de TI</t>
  </si>
  <si>
    <t>Gestão e governança de TI</t>
  </si>
  <si>
    <t>Governança, gestão e o gerenciamento de dados</t>
  </si>
  <si>
    <t>Melhor tomada de decisões</t>
  </si>
  <si>
    <t>modelo de governança e gestão – gestaopublicagov.br: visão geral e sistema |  governança de tic para o governo digital |  Governança Pública para Resultados</t>
  </si>
  <si>
    <t>https://www.escolavirtual.gov.br/curso/662 |  https://www.escolavirtual.gov.br/curso/348 |  https://suap.enap.gov.br/portaldoaluno/curso/2067/</t>
  </si>
  <si>
    <t>Atualizar os conhecimentos sobre computação</t>
  </si>
  <si>
    <t>Computação</t>
  </si>
  <si>
    <t>Novos projetos de pesquisa, extensão, ensino e orientações de trabalhos de conclusão de curso</t>
  </si>
  <si>
    <t>Cursos Fibra otica e uso de equipamentos para o mesmo, Gerenciamento de Servidores de VM, Gerenciamento de Serviços (ITIL ou SCRUM) e Linux Avançado.</t>
  </si>
  <si>
    <t>Coordenador em Tec. em TI</t>
  </si>
  <si>
    <t>Novos Conhecimentos e Aperfeiçoamento</t>
  </si>
  <si>
    <t>Melhoria na Rede Lógica do campus e serviços do Setor de TI.</t>
  </si>
  <si>
    <t>Aprimoramento em marketing digital, comunicação assertiva, ferramenta de IA para edição e revisão, visita à editoras brasileiras, design.</t>
  </si>
  <si>
    <t>Equipe que constitui a coordenadora de publicações científicas (COPUC) da PROPESP, somos três servidoras TAE</t>
  </si>
  <si>
    <t>Uso de IA para revisão e edição</t>
  </si>
  <si>
    <t>Melhores práticas para os servidores e resultados para os usuários</t>
  </si>
  <si>
    <t>Gerenciamento de infraestrutura e serviços de TIC</t>
  </si>
  <si>
    <t>Servidores da área de TIC (Tecnologia da Informação e Comunicação)</t>
  </si>
  <si>
    <t>Redes de computadores; Gerenciamento de infraestrutura e serviços de TIC</t>
  </si>
  <si>
    <t>"Qualificação na implantação e manutenção de infraestrutura e serviços de TIC, refletindo na
melhoria da experiência dos usuários."</t>
  </si>
  <si>
    <t>gerenciamento de serviços de tic focado na administração pública |  administração de serviços na nuvem de governo</t>
  </si>
  <si>
    <t>https://www.escolavirtual.gov.br/curso/535 |  https://www.escolavirtual.gov.br/curso/259</t>
  </si>
  <si>
    <t>Marketing digital; comunicação assertiva; ferramentas na área de TI, com ênfase em IA; diversidade e inclusão no ambiente de trabalho.</t>
  </si>
  <si>
    <t>Equipe que constitui a Coordenadoria de Publicações Científicas (COPUC), da Pró-reitoria de Pesquisa, Inovação e Pós-graduação (PROPESP). Somos 3 servidores TAE com nível superior completo, sendo 2 com Mestrado e 1 com Doutorado.</t>
  </si>
  <si>
    <t>Uso de softwares específicos para editoração digital; uso de ferramentas para IA.</t>
  </si>
  <si>
    <t>Prestação de serviços editoriais mais céleres e qualificados.</t>
  </si>
  <si>
    <t>estratégias de marketing digital para a administração pública</t>
  </si>
  <si>
    <t>https://www.escolavirtual.gov.br/curso/806</t>
  </si>
  <si>
    <t>Desesnvolver soluções que integrem dados do sistema comprasnet a fim de ter maior controle das atas de registro de preços</t>
  </si>
  <si>
    <t>Servidores técnico administrativos que atuam em processos ligados ao DEAP</t>
  </si>
  <si>
    <t>Dashboards e Power BI</t>
  </si>
  <si>
    <t>Agilidade na tomada de decisões da execução orçamentária</t>
  </si>
  <si>
    <t>Atualização tecnológica em Ferramentas de IA, Redes de Computadores e Língua Estrangeira.</t>
  </si>
  <si>
    <t>Profissional de Educação</t>
  </si>
  <si>
    <t>IA, Redes de Computadores, Cabeamento Optico</t>
  </si>
  <si>
    <t>Melhoria da qualidade de ensino com a utilização de ferramentas tecnológicas atualizadas</t>
  </si>
  <si>
    <t>Adquirir conhecimentos na área de ciência de dados</t>
  </si>
  <si>
    <t>Técnicos Administrativos na área de TI</t>
  </si>
  <si>
    <t>Ciência de Dados</t>
  </si>
  <si>
    <t>Atualização de conhecimento na área de TI sobre tecnologias emergentes.</t>
  </si>
  <si>
    <t>introdução à ciência de dados - conceitos e ferramentas |  introdução à ciência de dados - descoberta de tópicos em texto |  introdução à ciência de dados - estatística essencial</t>
  </si>
  <si>
    <t>https://www.escolavirtual.gov.br/curso/976 |  https://www.escolavirtual.gov.br/curso/1172 |  https://www.escolavirtual.gov.br/curso/1211</t>
  </si>
  <si>
    <t>Aprimorar conhecimentos de redes de computadores e infraestrutura de TI</t>
  </si>
  <si>
    <t>Infraestrutura de TI, Redes</t>
  </si>
  <si>
    <t>Melhoria da rede do instituto.</t>
  </si>
  <si>
    <t>Técnicos administrativos na área de TI</t>
  </si>
  <si>
    <t>Desenvolvimento de conhecimentos na área de Inteligência Artificial</t>
  </si>
  <si>
    <t>Atualização do conhecimento dos TAEs em tecnologias emergentes.</t>
  </si>
  <si>
    <t>a história da ia |  inteligência artificial generativa</t>
  </si>
  <si>
    <t>https://www.escolavirtual.gov.br/curso/1088 |  https://www.escolavirtual.gov.br/curso/1091</t>
  </si>
  <si>
    <t>Segurança da informação</t>
  </si>
  <si>
    <t>Segurança da Informação</t>
  </si>
  <si>
    <t>Melhoria da segurança de informação do câmpus</t>
  </si>
  <si>
    <t>Privacidade e Segurança da Informação(trilha) |  segurança cibernética: controles 7 a 12 do cis controls |  fundamentos da segurança cibernética - introdução ao cis controls</t>
  </si>
  <si>
    <t>https://www.escolavirtual.gov.br/trilha/246 |  https://www.escolavirtual.gov.br/curso/1132 |  https://www.escolavirtual.gov.br/curso/1153</t>
  </si>
  <si>
    <t>Oficina de IA</t>
  </si>
  <si>
    <t>Servidor Público</t>
  </si>
  <si>
    <t>Análise e Ciência de Dados</t>
  </si>
  <si>
    <t>Otimização de resultados, agilidade, modernização de tarefas</t>
  </si>
  <si>
    <t>SD - simulações</t>
  </si>
  <si>
    <t>Ciência de Dados, Machine Learning, Analytics para o ensino em sala de aula.</t>
  </si>
  <si>
    <t>Professor EBTT atuando no Curso Superior de Sistemas para Internet</t>
  </si>
  <si>
    <t>Estatística, Python, Data Wrangling, Crawlers, Text Mining, Sentiment Analysis , Machine Learning e Analitics</t>
  </si>
  <si>
    <t>Atualização tecnológica para repasse a sociedade através do ensino em curso de graduação.</t>
  </si>
  <si>
    <t>introdução à ciência de dados - conceitos e ferramentas</t>
  </si>
  <si>
    <t>https://www.escolavirtual.gov.br/curso/976</t>
  </si>
  <si>
    <t>Cloud Computing e suas tecnologias específicas, Amazon AWS, Google GCP, Microsoft Azure, e Huawei Cloud.</t>
  </si>
  <si>
    <t>Professores EBTT que atuam no Curso Superior deTecnologia em Sistemas para Internet</t>
  </si>
  <si>
    <t>Infraestrutura para Análise e Ciência de dados (Computação em Nuvem)</t>
  </si>
  <si>
    <t>Atualização do corpo docente, do material pedagógico, e dos alunos (através dos professores). Contribuir para que no espaço da extensão este conhecimento seja compartilhado com a sociedade.</t>
  </si>
  <si>
    <t>Inteligência artificial</t>
  </si>
  <si>
    <t>Uso da Inteligência Artificial na Educação e no Mercado de Trabalho</t>
  </si>
  <si>
    <t>Uso eficiente de recursos tecnológicos</t>
  </si>
  <si>
    <t>Inteligência Artificial Generativa |  A História da IA |  Inteligencia artificial generativa - ESPAÑOL</t>
  </si>
  <si>
    <t>https://www.escolavirtual.gov.br/curso/1091 |  https://www.escolavirtual.gov.br/curso/1088 |  https://www.escolavirtual.gov.br/curso/1177</t>
  </si>
  <si>
    <t>Planilhas eletrônicas e editores de texto</t>
  </si>
  <si>
    <t>Técnico em eletrônica</t>
  </si>
  <si>
    <t>Inserir e analisar dados em planilhas eletrônicas e editores de textos</t>
  </si>
  <si>
    <t>Técnica em eletromecânica</t>
  </si>
  <si>
    <t>"Inserir e analisar dados em planilhas eletrônicas e editores de textos
"</t>
  </si>
  <si>
    <t>"Melhor tomada de decisões
"</t>
  </si>
  <si>
    <t>Concluir Curso em Nível de Mestrado em Humanidades Digitais</t>
  </si>
  <si>
    <t>Professor de História</t>
  </si>
  <si>
    <t>Humanidades Digitais - organização do conhecimento digital.</t>
  </si>
  <si>
    <t>Desenvolvimento de projetos digitiais voltados para humanidades, com foco no patrimônio cultural, desenvolvimento de inclusão por identidade e gerenciamento de informação.</t>
  </si>
  <si>
    <t>Mentalidade Digital(trilha) |  novas tecnologias para a transformação digital |  okr aplicado à transformação digital</t>
  </si>
  <si>
    <t>https://www.escolavirtual.gov.br/trilha/186 |  https://www.escolavirtual.gov.br/curso/367 |  https://www.escolavirtual.gov.br/curso/523</t>
  </si>
  <si>
    <t>Aprofundar conhecimentos da área, desde teóricos à práticos, através da participação de eventos, congressos, intercâmbios, ou pós-graduação</t>
  </si>
  <si>
    <t>Professores de Ensino Básico Técnico eTecnológico (Docentes)</t>
  </si>
  <si>
    <t>Fometar o corpo docente a partir da participação em eventos, congressos, intercâmbios, ou pós-graduação visando a qualificar o desempenho docente,</t>
  </si>
  <si>
    <t>Melhora na prática docente</t>
  </si>
  <si>
    <t>Atualização sobre as normas e tecnologias utilizadas na área elétrica.</t>
  </si>
  <si>
    <t>Docente</t>
  </si>
  <si>
    <t>Outro - não especificado</t>
  </si>
  <si>
    <t>Normas e novas tecnologias na área elétrica</t>
  </si>
  <si>
    <t>O atendimento dessa necessidade de aprendizagem resultará na elevação do nível técnico dos profissionais, promovendo a melhoria na qualidade dos serviços prestados, maior aderência às normas técnicas e regulamentações atualizadas.</t>
  </si>
  <si>
    <t>Produzir conhecimentos em língua estrangeira</t>
  </si>
  <si>
    <t>Tradução</t>
  </si>
  <si>
    <t>Alcançar maior internacionalização do Programa de pós-graduação em Educação, qulificando-o junto à Capes</t>
  </si>
  <si>
    <t>melhorar a qualidade de vida do empregado dentro do ambiente laboral e proteger sua integridade física</t>
  </si>
  <si>
    <t>TAE - Técnico em eletromecânica</t>
  </si>
  <si>
    <t>"Saúde e Segurança no Trabalho
"</t>
  </si>
  <si>
    <t>Preparação inicial dos servidores públicos em estágio probatório, voltada a temas comuns e essenciais ao serviço público</t>
  </si>
  <si>
    <t>Servidores públicos em estágio probatório</t>
  </si>
  <si>
    <t>Trilhas de cursos de capacitação desenvolvidos pela Enap para o Programa de Desenvolvimento Inicial</t>
  </si>
  <si>
    <t>Observância do Decreto nº 12.374, de 6 de fevereiro de 2025</t>
  </si>
  <si>
    <t>Acredito que como professora EBTT, pretendo aprender, aprimorar e atualizar conhecimentos na minha área de formação que é a Química e na Educação.</t>
  </si>
  <si>
    <t>Os professionais da educação necessitam de constante desenvolvimento, pois estamos diariamente enfrentando desafios por lidarmos com público variado, sejam por condições socioeconômicas, psicológicas ou culturais. A evolução deve ser constante.</t>
  </si>
  <si>
    <t>Química Ambiental</t>
  </si>
  <si>
    <t>Atualizar as aulas ministradas, visando a permanência e o êxito dos estudantes;</t>
  </si>
  <si>
    <t>Aprimorar habilidades sobre gestão de conflitos para melhor orientar turmas do Curso de Eventos nos trabalhos em equipe (organização de eventos).</t>
  </si>
  <si>
    <t>Docentes que atuam com as disciplinas de: Fundamentos de Comunicação Interpessoal em Eventos e Práticas em Eventos.</t>
  </si>
  <si>
    <t>Mediação de conflitos</t>
  </si>
  <si>
    <t>Melhor aprendizado por estudantes do Curso Técnico em Eventos; Mais engajamento e satisfação dos estudantes em relação ao Curso.</t>
  </si>
  <si>
    <t>gestão de conflitos e negociação</t>
  </si>
  <si>
    <t>https://www.escolavirtual.gov.br/curso/372</t>
  </si>
  <si>
    <t>Desenvolver conhecimentos sobre interrelações entre Organização de Eventos e outras áreas de conhecimento.</t>
  </si>
  <si>
    <t>Docentes que atuam no Curso Técnico em Eventos.</t>
  </si>
  <si>
    <t>Interrelações entre Organização de Eventos e Comunicação Organizacional e o Mundo do Trabalho.</t>
  </si>
  <si>
    <t>Produção e compartilhamento de conhecimentos mais aprofundados sobre Organização de Eventos, bem como aplicação desses conhecimentos em sala de aula.</t>
  </si>
  <si>
    <t>Orientar, de maneira mais eficaz, as e os estudantes do Curso de Eventos em suas relações interpessoais pertinentes ao trabalho em equipe.</t>
  </si>
  <si>
    <t>Comunicação não-violenta, comunicação assertiva.</t>
  </si>
  <si>
    <t>Melhor relacionamento entre estudantes do Curso de Eventos, em especial nas discussões e conflitos pertinentes ao trabalho em equipe. Mais engajamento e satisfação dos estudantes em relação ao Curso.</t>
  </si>
  <si>
    <t>Desenvolvimento de Equipes</t>
  </si>
  <si>
    <t>https://suap.enap.gov.br/portaldoaluno/curso/2760/</t>
  </si>
  <si>
    <t>Aprimorar e atualizar o conhecimento na área de produção orgânica visando desempenhar com mais qualidade minha função como agrônoma.</t>
  </si>
  <si>
    <t>Engenheiros agrônomos e técnicos em agropecuária que atuam na área de agricultura.</t>
  </si>
  <si>
    <t>Produção vegetal orgânica</t>
  </si>
  <si>
    <t>Ampliação e diversificação das atividades de ensino, pesquisa e extensão ofertadas na instituição.</t>
  </si>
  <si>
    <t>Atualização acerca dos assuntos da área de conhecimento Gestão e Negócios (geral)</t>
  </si>
  <si>
    <t>Não especificado</t>
  </si>
  <si>
    <t>Gestão de negócios, empreendedorismo, finanças.</t>
  </si>
  <si>
    <t>Melhores conteúdos e materiais de maior qualidade para as aulas ministradas.</t>
  </si>
  <si>
    <t>"Identifica-se a necessidade de aprimorar conhecimentos em sistemas, procedimentos internos, análise de informações e organização das demandas.</t>
  </si>
  <si>
    <t>Servidores docentes e técnicos administrativos</t>
  </si>
  <si>
    <t>É necessário aprofundar o conteúdo do recorte para aplicá-lo com mais precisão e eficiência.</t>
  </si>
  <si>
    <t>Melhoria no desempenho das atividades cotidianas.</t>
  </si>
  <si>
    <t>Praticando Análise e Melhoria de Processos |  análise de dados como suporte à tomada de decisão |  análise e melhoria de processos</t>
  </si>
  <si>
    <t>SUAP(ENAP) |  EVG(ENAP) |  EVG(ENAP)</t>
  </si>
  <si>
    <t>https://suap.enap.gov.br/portaldoaluno/curso/1710/ |  https://www.escolavirtual.gov.br/curso/406 |  https://www.escolavirtual.gov.br/curso/424</t>
  </si>
  <si>
    <t>Me preparar para a realização de um pré-atendimento emergencial em caso de uma ocorrência simples no ambiente educacional.</t>
  </si>
  <si>
    <t>TAEs e docentes</t>
  </si>
  <si>
    <t>Anatomia</t>
  </si>
  <si>
    <t>Primeiros Socorros no Ambiente Escolar</t>
  </si>
  <si>
    <t>"Melhoria no atendimento externo e interno
"</t>
  </si>
  <si>
    <t>microbiologia associada a farmacologia</t>
  </si>
  <si>
    <t>Técnicos de laboratório (alimentos, microbiologia, biologia, química)</t>
  </si>
  <si>
    <t>Farmacologia Clínica</t>
  </si>
  <si>
    <t>estudar microorganismos de interesse e como cultivar e/ou combater</t>
  </si>
  <si>
    <t>utilização na ampliação de áreas de pesquisa e por conseguinte na oferta de estagio curricular aos alunos</t>
  </si>
  <si>
    <t>Construir e/ou aprimorar conhecimentos e habilidades em BIM para atender aos objetivos estratégicos I, II, III, IV, V, VII, X do Decreto 11.888/2024.</t>
  </si>
  <si>
    <t>Professores da área técnica do Curso Técnico em Edificações</t>
  </si>
  <si>
    <t>Construção Civil</t>
  </si>
  <si>
    <t>BIM - Building Information Modeling</t>
  </si>
  <si>
    <t>Atualização curricular e participação ativa na implementação do BIM na instituição.</t>
  </si>
  <si>
    <t>Há necessidade de aprofundar os estudos em BIM (Modelagem da Informação da construção) e suas aplicações em todo o ciclo de vida da construção.</t>
  </si>
  <si>
    <t>Educadores do campo da construção civil.</t>
  </si>
  <si>
    <t>Modelagem da Informação da Construção (BIM) e suas implicações nos processos de ensino de cursos na área da construção civil.</t>
  </si>
  <si>
    <t>Melhora da qualidade de processos de ensino-aprendizagem na área de construção civil a partir do sistema BIM.</t>
  </si>
  <si>
    <t>BIM - Implantação |  BIM - Projetos, Planejamento, Orçamentos e Contratos de Construção |  BIM - Conceituação Básica</t>
  </si>
  <si>
    <t>https://www.escolavirtual.gov.br/curso/756 |  https://www.escolavirtual.gov.br/curso/796 |  https://www.escolavirtual.gov.br/curso/394</t>
  </si>
  <si>
    <t>Atualizar o conhecimento quanto as medidas de Prevenção e Proteção Contra Incêndio a serem adotadas nos projetos das edificações do Instituto.</t>
  </si>
  <si>
    <t>Profissionais na área de Engenharia Civil, Arquitetura e Técnicos em Edificações</t>
  </si>
  <si>
    <t>Elaboração de projetos e Fiscalização de obras de PPCI (Plano de Prevenção e Proteção Contra Incêndio)</t>
  </si>
  <si>
    <t>Atualizar conhecimentos técnicos relacionados a área.</t>
  </si>
  <si>
    <t>Proporcionar ambientes mais seguros dentro da Instituição, viabilizar a obtenção de alvarás e demais documentações junto a órgãos públicos.</t>
  </si>
  <si>
    <t>Conhecimentos sobre a nova Lei de Licitações</t>
  </si>
  <si>
    <t>Profissionais da área de Engenharia, Arquitetura e Técnicos em Edificações</t>
  </si>
  <si>
    <t>Atualizar as informações sobre o processo de licitação e gestão de contrato das obras públicas a partir da nova Lei de Licitações.</t>
  </si>
  <si>
    <t>Estar preparado para elaborar as documentações necessárias para realizar uma licitação de obras e para fiscalizar sues contratos.</t>
  </si>
  <si>
    <t>Processos licitatórios e Gestão de Contratos de Obras mais eficientes.</t>
  </si>
  <si>
    <t>Nova Lei de Licitações: Gestão Contratual |  Enap Aqui! Licitações e Contratos |  Nova Lei de Licitações: Sanções ao fornecedor</t>
  </si>
  <si>
    <t>EVG |  SUAP |  EVG</t>
  </si>
  <si>
    <t>https://www.escolavirtual.gov.br/curso/440 |  https://suap.enap.gov.br/vitrine/curso/2517 |  https://www.escolavirtual.gov.br/curso/441</t>
  </si>
  <si>
    <t>Qualificar os profissionais na área de Engenharia e Ciências Ambientais.</t>
  </si>
  <si>
    <t>Profissionais da área de Engenharia Civil, Arquitetura e Técnicos em Edificações.</t>
  </si>
  <si>
    <t>Buscar soluções de Engenharia e Ciências Ambientais para serem aplicadas nas edificações, melhorando seu desempenho.</t>
  </si>
  <si>
    <t>Tornar um profissional mais qualificado para buscar e aplicar soluções que proporcionem melhorias no uso das edificações.</t>
  </si>
  <si>
    <t>Melhor desempenho das edificações na aplicação dos conhecimentos que serão trabalhados.</t>
  </si>
  <si>
    <t>Realizar a Avaliação de Bens Imóveis</t>
  </si>
  <si>
    <t>Profissionais da área de Engenharia Civil, Arquitetura e Técnicos em Edificações</t>
  </si>
  <si>
    <t>Realizar a avaliação dos imóveis do Instituto.</t>
  </si>
  <si>
    <t>Estar capacitado a avaliar imóveis.</t>
  </si>
  <si>
    <t>Atendimento a legislação quanto a definição dos valores dos imóveis, a partir das depreciações e demais parâmetros.</t>
  </si>
  <si>
    <t>Capacitar em BIM para projetos, planejamento de obras e gestão do ciclo de vida de edificações públicas</t>
  </si>
  <si>
    <t>Profissionais da área de Engenharia, Arquitetura e Técnico em Edificações</t>
  </si>
  <si>
    <t>Criar e gerenciar modelos BIM</t>
  </si>
  <si>
    <t>Promover a adoção gradativa de tecnologias e processos integrados que permitam a criação, a utilização e a atualização de modelos digitais de obras e serviços de engenharia.</t>
  </si>
  <si>
    <t>BIM - Projetos, Planejamento, Orçamentos e Contratos de Construção |  Dominando a Gestão de Projetos |  Gestão de Cidades e Contexto da Infraestrutura Urbana</t>
  </si>
  <si>
    <t>EVG(Enap) |  SUAP(ENAP) |  EVG(Enap)</t>
  </si>
  <si>
    <t>https://www.escolavirtual.gov.br/curso/796 |  https://suap.enap.gov.br/portaldoaluno/curso/2026/ |  https://www.escolavirtual.gov.br/curso/1081</t>
  </si>
  <si>
    <t>Utilização de programas computacionais baseados em BIM</t>
  </si>
  <si>
    <t>Docentes dos cursos Técnico em Desenho para Construção Civil, Técnico em Edificações e Engenharia Civil</t>
  </si>
  <si>
    <t>Projetos arquitetônicos, estruturais e de instalações em BIM</t>
  </si>
  <si>
    <t>Inclusão de conteúdos de projetos em BIM nos cursos da área de Construção Civil</t>
  </si>
  <si>
    <t>Integração e Interoperabilidade BIM |  BIM - Implantação |  BIM - Projetos, Planejamento, Orçamentos e Contratos de Construção</t>
  </si>
  <si>
    <t>EVG(Enap) |  EVG(Enap) |  EVG(Enap)</t>
  </si>
  <si>
    <t>https://www.escolavirtual.gov.br/curso/779 |  https://www.escolavirtual.gov.br/curso/756 |  https://www.escolavirtual.gov.br/curso/796</t>
  </si>
  <si>
    <t>Avançar em estudos de processos projetuais com BIM</t>
  </si>
  <si>
    <t>Docente atuante em curso de formação na área da construção</t>
  </si>
  <si>
    <t>Processos relacionados ao projeto de construções com BIM</t>
  </si>
  <si>
    <t>Incremento de qualidade da atuação docente.</t>
  </si>
  <si>
    <t>BIM - Projetos, Planejamento, Orçamentos e Contratos de Construção |  BIM - Implantação |  Democratizando BIM</t>
  </si>
  <si>
    <t>https://www.escolavirtual.gov.br/curso/796 |  https://www.escolavirtual.gov.br/curso/756 |  https://www.escolavirtual.gov.br/curso/874</t>
  </si>
  <si>
    <t>Conhecimento sobre legislação ambiental, requisitos necessários para regularização de edificações, implementação de ações sustentáveis nas edificações</t>
  </si>
  <si>
    <t>Engenheiros(as), Arquitetos(as) e demais servidores que trabalham na área de infraestrutura e construção civil.</t>
  </si>
  <si>
    <t>Implementação de ações/ferramentas sustentáveis nas edificações.</t>
  </si>
  <si>
    <t>Adoção de medidades de sustentabilidade nas edificações dos Campus do IFSul</t>
  </si>
  <si>
    <t>ACE - artigos, blogs e wikis especializados</t>
  </si>
  <si>
    <t>compras sustentáveis e a nova lei de licitações |  contratações públicas sustentáveis |  Instrumentos de Desenvolvimento Urbano Sustentável - Gestão</t>
  </si>
  <si>
    <t>https://www.escolavirtual.gov.br/curso/860 |  https://www.escolavirtual.gov.br/curso/430 |  https://www.escolavirtual.gov.br/curso/1030</t>
  </si>
  <si>
    <t>Emprego de novas tecnologias e novos materiais em engenharia hidráulica e saneamento</t>
  </si>
  <si>
    <t>Docentes dos cursos de Engenharia Civil e Técnico em Edificações</t>
  </si>
  <si>
    <t>Engenharia Hidráulica</t>
  </si>
  <si>
    <t>Instalações hidrossanitárias e saneamento</t>
  </si>
  <si>
    <t>Acesso aos alunos a novas tecnologias empregadas em engenharia hidráulica e saneamento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</si>
</sst>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family val="2"/>
      <charset val="1"/>
    </font>
    <font>
      <b/>
      <sz val="10"/>
      <color theme="0"/>
      <name val="Arial"/>
      <family val="2"/>
    </font>
    <font>
      <b/>
      <sz val="1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0"/>
      <name val="Arial"/>
      <family val="2"/>
    </font>
    <font>
      <sz val="10"/>
      <name val="Arial"/>
      <family val="2"/>
    </font>
    <font>
      <sz val="10"/>
      <name val="Arial"/>
    </font>
    <font>
      <sz val="10"/>
      <color theme="0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rgb="FFFFFFCC"/>
      </patternFill>
    </fill>
    <fill>
      <patternFill patternType="solid">
        <fgColor rgb="FF0099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2" borderId="0" xfId="0" applyFont="1" applyFill="1" applyAlignment="1">
      <alignment wrapText="1"/>
    </xf>
    <xf numFmtId="0" fontId="0" fillId="3" borderId="0" xfId="0" applyFont="1" applyFill="1" applyAlignment="1">
      <alignment wrapText="1"/>
    </xf>
    <xf numFmtId="0" fontId="0" fillId="2" borderId="0" xfId="0" applyFont="1" applyFill="1" applyBorder="1" applyAlignment="1">
      <alignment vertical="center" wrapText="1"/>
    </xf>
    <xf numFmtId="0" fontId="1" fillId="4" borderId="0" xfId="0" applyFont="1" applyFill="1" applyAlignment="1">
      <alignment horizontal="center" vertical="center" wrapText="1"/>
    </xf>
    <xf numFmtId="0" fontId="6" fillId="3" borderId="0" xfId="0" applyFont="1" applyFill="1"/>
    <xf numFmtId="0" fontId="6" fillId="3" borderId="5" xfId="0" applyFont="1" applyFill="1" applyBorder="1"/>
    <xf numFmtId="0" fontId="6" fillId="3" borderId="6" xfId="0" applyFont="1" applyFill="1" applyBorder="1"/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justify" vertical="center" wrapText="1"/>
    </xf>
    <xf numFmtId="0" fontId="6" fillId="3" borderId="8" xfId="0" applyFont="1" applyFill="1" applyBorder="1" applyAlignment="1">
      <alignment horizontal="justify" vertical="center" wrapText="1"/>
    </xf>
    <xf numFmtId="0" fontId="1" fillId="8" borderId="0" xfId="0" applyFont="1" applyFill="1" applyAlignment="1">
      <alignment horizontal="center" vertical="center" wrapText="1"/>
    </xf>
    <xf numFmtId="0" fontId="6" fillId="6" borderId="6" xfId="0" applyFont="1" applyFill="1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wrapText="1"/>
    </xf>
    <xf numFmtId="0" fontId="5" fillId="3" borderId="0" xfId="0" applyFont="1" applyFill="1" applyBorder="1" applyAlignment="1">
      <alignment vertical="center" wrapText="1"/>
    </xf>
    <xf numFmtId="0" fontId="6" fillId="3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0" fillId="2" borderId="0" xfId="0" applyFont="1" applyFill="1" applyBorder="1" applyAlignment="1">
      <alignment horizontal="left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justify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6" fillId="6" borderId="0" xfId="0" applyFont="1" applyFill="1" applyAlignment="1" applyProtection="1">
      <alignment horizontal="left" vertical="center" wrapText="1"/>
      <protection locked="0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5" fillId="3" borderId="0" xfId="0" applyFont="1" applyFill="1" applyBorder="1" applyAlignment="1">
      <alignment horizontal="left" vertical="center" wrapText="1" indent="5"/>
    </xf>
    <xf numFmtId="0" fontId="6" fillId="3" borderId="0" xfId="0" applyFont="1" applyFill="1" applyBorder="1" applyAlignment="1">
      <alignment horizontal="left" vertical="center" wrapText="1" indent="5"/>
    </xf>
  </cellXfs>
  <cellStyles count="1">
    <cellStyle name="Normal" xfId="0" builtinId="0"/>
  </cellStyles>
  <dxfs count="19"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9900"/>
      <color rgb="FF33CC33"/>
      <color rgb="FFFFFFCC"/>
      <color rgb="FFCCCCFF"/>
      <color rgb="FFFF7C80"/>
      <color rgb="FF99FF33"/>
      <color rgb="FF99FF66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108000</xdr:colOff>
      <xdr:row>2</xdr:row>
      <xdr:rowOff>2535</xdr:rowOff>
    </xdr:from>
    <xdr:to>
      <xdr:col>1</xdr:col>
      <xdr:colOff>721800</xdr:colOff>
      <xdr:row>7</xdr:row>
      <xdr:rowOff>17685</xdr:rowOff>
    </xdr:to>
    <xdr:pic>
      <xdr:nvPicPr>
        <xdr:cNvPr id="2" name="Figura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17600" y="326385"/>
          <a:ext cx="613800" cy="824775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67238</xdr:colOff>
      <xdr:row>0</xdr:row>
      <xdr:rowOff>56590</xdr:rowOff>
    </xdr:from>
    <xdr:to>
      <xdr:col>0</xdr:col>
      <xdr:colOff>572133</xdr:colOff>
      <xdr:row>4</xdr:row>
      <xdr:rowOff>125715</xdr:rowOff>
    </xdr:to>
    <xdr:pic>
      <xdr:nvPicPr>
        <xdr:cNvPr id="2" name="Figura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7238" y="56590"/>
          <a:ext cx="504895" cy="716825"/>
        </a:xfrm>
        <a:prstGeom prst="rect">
          <a:avLst/>
        </a:prstGeom>
        <a:ln w="0"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1:P286" totalsRowShown="0" headerRowDxfId="18" dataDxfId="17">
  <autoFilter ref="A1:P286"/>
  <tableColumns count="16">
    <tableColumn id="1" name="Nº" dataDxfId="16">
      <calculatedColumnFormula>IF(C2&lt;&gt;"",ROW()-1,"")</calculatedColumnFormula>
    </tableColumn>
    <tableColumn id="16" name="Unidade" dataDxfId="15"/>
    <tableColumn id="2" name="O que NÃO SE SABE FAZER ou NÃO SER" dataDxfId="14"/>
    <tableColumn id="3" name="Perfil dos agentes públicos" dataDxfId="13"/>
    <tableColumn id="4" name="Agentes Públicos" dataDxfId="12"/>
    <tableColumn id="5" name="Solução para este problema de desempenho" dataDxfId="11"/>
    <tableColumn id="6" name="Tema Geral" dataDxfId="10"/>
    <tableColumn id="7" name="Recorte do Tema Geral" dataDxfId="9"/>
    <tableColumn id="8" name="Nivel de aprendizagem" dataDxfId="8"/>
    <tableColumn id="9" name="Capacidade a ser desenvolvida" dataDxfId="7"/>
    <tableColumn id="10" name="Resultado que trará para a organização" dataDxfId="6"/>
    <tableColumn id="11" name="Solução possível para resolver essa necessidade" dataDxfId="5"/>
    <tableColumn id="12" name="Envolve uma ação de desenvolvimento a nível de educação formal" dataDxfId="4"/>
    <tableColumn id="13" name="Ação de desenvolvimento sugerida pela Enap" dataDxfId="3"/>
    <tableColumn id="14" name="Escola de governo ofertante" dataDxfId="2"/>
    <tableColumn id="15" name="Link do curso" dataDxfId="1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J24"/>
  <sheetViews>
    <sheetView tabSelected="1" workbookViewId="0"/>
  </sheetViews>
  <sheetFormatPr defaultRowHeight="12.75" x14ac:dyDescent="0.2"/>
  <cols>
    <col min="1" max="1" width="9.140625" style="4"/>
    <col min="2" max="2" width="11.85546875" style="4" customWidth="1"/>
    <col min="3" max="16384" width="9.140625" style="4"/>
  </cols>
  <sheetData>
    <row r="1" spans="1:10" x14ac:dyDescent="0.2">
      <c r="A1" s="18">
        <v>2026</v>
      </c>
    </row>
    <row r="3" spans="1:10" x14ac:dyDescent="0.2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 x14ac:dyDescent="0.2">
      <c r="A4" s="3"/>
      <c r="B4" s="3"/>
      <c r="C4" s="21" t="s">
        <v>15</v>
      </c>
      <c r="D4" s="21"/>
      <c r="E4" s="21"/>
      <c r="F4" s="21"/>
      <c r="G4" s="21"/>
      <c r="H4" s="21"/>
      <c r="I4" s="21"/>
      <c r="J4" s="3"/>
    </row>
    <row r="5" spans="1:10" x14ac:dyDescent="0.2">
      <c r="A5" s="3"/>
      <c r="B5" s="3"/>
      <c r="C5" s="22" t="s">
        <v>16</v>
      </c>
      <c r="D5" s="22"/>
      <c r="E5" s="22"/>
      <c r="F5" s="22"/>
      <c r="G5" s="22"/>
      <c r="H5" s="22"/>
      <c r="I5" s="22"/>
      <c r="J5" s="3"/>
    </row>
    <row r="6" spans="1:10" x14ac:dyDescent="0.2">
      <c r="A6" s="3"/>
      <c r="B6" s="3"/>
      <c r="C6" s="22" t="s">
        <v>17</v>
      </c>
      <c r="D6" s="22"/>
      <c r="E6" s="22"/>
      <c r="F6" s="22"/>
      <c r="G6" s="22"/>
      <c r="H6" s="22"/>
      <c r="I6" s="22"/>
      <c r="J6" s="3"/>
    </row>
    <row r="7" spans="1:10" ht="12.75" customHeight="1" x14ac:dyDescent="0.2">
      <c r="A7" s="3"/>
      <c r="B7" s="3"/>
      <c r="C7" s="22"/>
      <c r="D7" s="22"/>
      <c r="E7" s="22"/>
      <c r="F7" s="22"/>
      <c r="G7" s="22"/>
      <c r="H7" s="22"/>
      <c r="I7" s="22"/>
      <c r="J7" s="3"/>
    </row>
    <row r="8" spans="1:10" x14ac:dyDescent="0.2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12.75" customHeight="1" x14ac:dyDescent="0.2">
      <c r="A9" s="3"/>
      <c r="B9" s="23" t="str">
        <f>CONCATENATE("Plano de Desenvolvimento de Pessoas ",A1)</f>
        <v>Plano de Desenvolvimento de Pessoas 2026</v>
      </c>
      <c r="C9" s="23"/>
      <c r="D9" s="23"/>
      <c r="E9" s="23"/>
      <c r="F9" s="23"/>
      <c r="G9" s="23"/>
      <c r="H9" s="23"/>
      <c r="I9" s="23"/>
      <c r="J9" s="3"/>
    </row>
    <row r="10" spans="1:10" x14ac:dyDescent="0.2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51.75" customHeight="1" x14ac:dyDescent="0.2">
      <c r="A11" s="3"/>
      <c r="B11" s="24" t="str">
        <f>CONCATENATE("O Plano de Desenvolvimento de Pessoas (PDP) do IFSul contempla as necessidades de desenvolvimento da Instituição para o ano de ",A1,", conforme dispõe o Decreto nº 9.991/2019, alterado pelo Decreto nº 10.506/2020, e a Instrução Normativa SGP-ENAP/SEDGG/ME nº 21/2021.")</f>
        <v>O Plano de Desenvolvimento de Pessoas (PDP) do IFSul contempla as necessidades de desenvolvimento da Instituição para o ano de 2026, conforme dispõe o Decreto nº 9.991/2019, alterado pelo Decreto nº 10.506/2020, e a Instrução Normativa SGP-ENAP/SEDGG/ME nº 21/2021.</v>
      </c>
      <c r="C11" s="24"/>
      <c r="D11" s="24"/>
      <c r="E11" s="24"/>
      <c r="F11" s="24"/>
      <c r="G11" s="24"/>
      <c r="H11" s="24"/>
      <c r="I11" s="24"/>
      <c r="J11" s="3"/>
    </row>
    <row r="12" spans="1:10" x14ac:dyDescent="0.2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x14ac:dyDescent="0.2">
      <c r="A13" s="3"/>
      <c r="B13" s="25" t="s">
        <v>18</v>
      </c>
      <c r="C13" s="25"/>
      <c r="D13" s="25"/>
      <c r="E13" s="25"/>
      <c r="F13" s="25"/>
      <c r="G13" s="25"/>
      <c r="H13" s="25"/>
      <c r="I13" s="25"/>
      <c r="J13" s="3"/>
    </row>
    <row r="14" spans="1:10" x14ac:dyDescent="0.2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31.5" customHeight="1" x14ac:dyDescent="0.2">
      <c r="A15" s="3"/>
      <c r="B15" s="24" t="s">
        <v>31</v>
      </c>
      <c r="C15" s="24"/>
      <c r="D15" s="24"/>
      <c r="E15" s="24"/>
      <c r="F15" s="24"/>
      <c r="G15" s="24"/>
      <c r="H15" s="24"/>
      <c r="I15" s="24"/>
      <c r="J15" s="3"/>
    </row>
    <row r="16" spans="1:10" ht="54.75" customHeight="1" x14ac:dyDescent="0.2">
      <c r="A16" s="3"/>
      <c r="B16" s="24" t="s">
        <v>35</v>
      </c>
      <c r="C16" s="24"/>
      <c r="D16" s="24"/>
      <c r="E16" s="24"/>
      <c r="F16" s="24"/>
      <c r="G16" s="24"/>
      <c r="H16" s="24"/>
      <c r="I16" s="24"/>
      <c r="J16" s="3"/>
    </row>
    <row r="17" spans="1:10" ht="54.75" customHeight="1" x14ac:dyDescent="0.2">
      <c r="A17" s="3"/>
      <c r="B17" s="24" t="s">
        <v>21</v>
      </c>
      <c r="C17" s="24"/>
      <c r="D17" s="24"/>
      <c r="E17" s="24"/>
      <c r="F17" s="24"/>
      <c r="G17" s="24"/>
      <c r="H17" s="24"/>
      <c r="I17" s="24"/>
      <c r="J17" s="3"/>
    </row>
    <row r="18" spans="1:10" ht="34.5" customHeight="1" x14ac:dyDescent="0.2">
      <c r="A18" s="3"/>
      <c r="B18" s="24" t="s">
        <v>32</v>
      </c>
      <c r="C18" s="24"/>
      <c r="D18" s="24"/>
      <c r="E18" s="24"/>
      <c r="F18" s="24"/>
      <c r="G18" s="24"/>
      <c r="H18" s="24"/>
      <c r="I18" s="24"/>
      <c r="J18" s="3"/>
    </row>
    <row r="19" spans="1:10" ht="12.75" customHeight="1" x14ac:dyDescent="0.2">
      <c r="A19" s="3"/>
      <c r="B19" s="5"/>
      <c r="C19" s="5"/>
      <c r="D19" s="5"/>
      <c r="E19" s="5"/>
      <c r="F19" s="5"/>
      <c r="G19" s="5"/>
      <c r="H19" s="5"/>
      <c r="I19" s="5"/>
      <c r="J19" s="3"/>
    </row>
    <row r="20" spans="1:10" x14ac:dyDescent="0.2">
      <c r="A20" s="3"/>
      <c r="J20" s="3"/>
    </row>
    <row r="21" spans="1:10" ht="37.5" customHeight="1" x14ac:dyDescent="0.2">
      <c r="A21" s="3"/>
      <c r="J21" s="3"/>
    </row>
    <row r="22" spans="1:10" ht="37.5" customHeight="1" x14ac:dyDescent="0.2">
      <c r="A22" s="3"/>
      <c r="J22" s="3"/>
    </row>
    <row r="23" spans="1:10" ht="33.75" customHeight="1" x14ac:dyDescent="0.2">
      <c r="A23" s="3"/>
      <c r="J23" s="3"/>
    </row>
    <row r="24" spans="1:10" ht="159.75" customHeight="1" x14ac:dyDescent="0.2">
      <c r="A24" s="3"/>
      <c r="J24" s="3"/>
    </row>
  </sheetData>
  <sheetProtection algorithmName="SHA-512" hashValue="vhPV6/1FtjrMsQD5AgPMVzXB9JdEzArafrglHR6w85SR2WJe0JPnMw5yjINPZS5mMVwqQlBX18xbR5AVYEx/GA==" saltValue="USg5vYBEcUIvOc40vEtmuA==" spinCount="100000" sheet="1" objects="1" scenarios="1" selectLockedCells="1" selectUnlockedCells="1"/>
  <mergeCells count="11">
    <mergeCell ref="B18:I18"/>
    <mergeCell ref="B11:I11"/>
    <mergeCell ref="B13:I13"/>
    <mergeCell ref="B15:I15"/>
    <mergeCell ref="B16:I16"/>
    <mergeCell ref="B17:I17"/>
    <mergeCell ref="C4:I4"/>
    <mergeCell ref="C5:I5"/>
    <mergeCell ref="C6:I6"/>
    <mergeCell ref="C7:I7"/>
    <mergeCell ref="B9:I9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D31"/>
  <sheetViews>
    <sheetView zoomScaleNormal="100" workbookViewId="0">
      <selection activeCell="B17" sqref="B17"/>
    </sheetView>
  </sheetViews>
  <sheetFormatPr defaultRowHeight="12.75" x14ac:dyDescent="0.2"/>
  <cols>
    <col min="1" max="1" width="30" style="7" customWidth="1"/>
    <col min="2" max="2" width="79.7109375" style="7" customWidth="1"/>
    <col min="3" max="3" width="3" style="7" customWidth="1"/>
    <col min="4" max="4" width="9.140625" style="7" hidden="1" customWidth="1"/>
    <col min="5" max="16384" width="9.140625" style="7"/>
  </cols>
  <sheetData>
    <row r="1" spans="1:4" x14ac:dyDescent="0.2">
      <c r="D1" s="7">
        <f>MAX(Necessidades!A:A)</f>
        <v>285</v>
      </c>
    </row>
    <row r="2" spans="1:4" ht="12.75" customHeight="1" x14ac:dyDescent="0.2">
      <c r="A2" s="33" t="s">
        <v>15</v>
      </c>
      <c r="B2" s="33"/>
      <c r="C2" s="19"/>
    </row>
    <row r="3" spans="1:4" ht="12.75" customHeight="1" x14ac:dyDescent="0.2">
      <c r="A3" s="34" t="s">
        <v>16</v>
      </c>
      <c r="B3" s="34"/>
      <c r="C3" s="20"/>
    </row>
    <row r="4" spans="1:4" ht="12.75" customHeight="1" x14ac:dyDescent="0.2">
      <c r="A4" s="34" t="s">
        <v>17</v>
      </c>
      <c r="B4" s="34"/>
      <c r="C4" s="20"/>
    </row>
    <row r="5" spans="1:4" ht="12.75" customHeight="1" x14ac:dyDescent="0.2">
      <c r="A5" s="34"/>
      <c r="B5" s="34"/>
      <c r="C5" s="20"/>
    </row>
    <row r="6" spans="1:4" ht="13.5" thickBot="1" x14ac:dyDescent="0.25"/>
    <row r="7" spans="1:4" ht="13.5" thickBot="1" x14ac:dyDescent="0.25">
      <c r="A7" s="26" t="s">
        <v>33</v>
      </c>
      <c r="B7" s="27"/>
    </row>
    <row r="9" spans="1:4" x14ac:dyDescent="0.2">
      <c r="A9" s="31" t="s">
        <v>34</v>
      </c>
      <c r="B9" s="30"/>
    </row>
    <row r="10" spans="1:4" x14ac:dyDescent="0.2">
      <c r="A10" s="32"/>
      <c r="B10" s="30"/>
    </row>
    <row r="11" spans="1:4" x14ac:dyDescent="0.2">
      <c r="A11" s="32"/>
      <c r="B11" s="30"/>
    </row>
    <row r="12" spans="1:4" x14ac:dyDescent="0.2">
      <c r="A12" s="32"/>
      <c r="B12" s="30"/>
    </row>
    <row r="13" spans="1:4" x14ac:dyDescent="0.2">
      <c r="A13" s="32"/>
      <c r="B13" s="30"/>
    </row>
    <row r="15" spans="1:4" x14ac:dyDescent="0.2">
      <c r="A15" s="28" t="str">
        <f>CONCATENATE("Necessidade de desenvolvimento do PDP ",Orientações!A1)</f>
        <v>Necessidade de desenvolvimento do PDP 2026</v>
      </c>
      <c r="B15" s="29"/>
    </row>
    <row r="16" spans="1:4" x14ac:dyDescent="0.2">
      <c r="A16" s="8"/>
      <c r="B16" s="9"/>
    </row>
    <row r="17" spans="1:2" x14ac:dyDescent="0.2">
      <c r="A17" s="10" t="s">
        <v>11</v>
      </c>
      <c r="B17" s="14"/>
    </row>
    <row r="18" spans="1:2" ht="51" x14ac:dyDescent="0.2">
      <c r="A18" s="10" t="s">
        <v>24</v>
      </c>
      <c r="B18" s="11" t="e">
        <f>VLOOKUP(B17,Tabela1[],3,FALSE)</f>
        <v>#N/A</v>
      </c>
    </row>
    <row r="19" spans="1:2" ht="63.75" x14ac:dyDescent="0.2">
      <c r="A19" s="10" t="s">
        <v>22</v>
      </c>
      <c r="B19" s="11" t="e">
        <f>VLOOKUP(B17,Tabela1[],4,FALSE)</f>
        <v>#N/A</v>
      </c>
    </row>
    <row r="20" spans="1:2" x14ac:dyDescent="0.2">
      <c r="A20" s="10" t="s">
        <v>0</v>
      </c>
      <c r="B20" s="11" t="e">
        <f>VLOOKUP(B17,Tabela1[],5,FALSE)</f>
        <v>#N/A</v>
      </c>
    </row>
    <row r="21" spans="1:2" ht="51" x14ac:dyDescent="0.2">
      <c r="A21" s="10" t="s">
        <v>25</v>
      </c>
      <c r="B21" s="11" t="e">
        <f>VLOOKUP(B17,Tabela1[],6,FALSE)</f>
        <v>#N/A</v>
      </c>
    </row>
    <row r="22" spans="1:2" x14ac:dyDescent="0.2">
      <c r="A22" s="10" t="s">
        <v>4</v>
      </c>
      <c r="B22" s="11" t="e">
        <f>VLOOKUP(B17,Tabela1[],7,FALSE)</f>
        <v>#N/A</v>
      </c>
    </row>
    <row r="23" spans="1:2" ht="63.75" x14ac:dyDescent="0.2">
      <c r="A23" s="10" t="s">
        <v>26</v>
      </c>
      <c r="B23" s="11" t="e">
        <f>VLOOKUP(B17,Tabela1[],8,FALSE)</f>
        <v>#N/A</v>
      </c>
    </row>
    <row r="24" spans="1:2" ht="25.5" x14ac:dyDescent="0.2">
      <c r="A24" s="10" t="s">
        <v>30</v>
      </c>
      <c r="B24" s="11" t="e">
        <f>VLOOKUP(B17,Tabela1[],9,FALSE)</f>
        <v>#N/A</v>
      </c>
    </row>
    <row r="25" spans="1:2" ht="51" x14ac:dyDescent="0.2">
      <c r="A25" s="10" t="s">
        <v>23</v>
      </c>
      <c r="B25" s="11" t="e">
        <f>VLOOKUP(B17,Tabela1[],10,FALSE)</f>
        <v>#N/A</v>
      </c>
    </row>
    <row r="26" spans="1:2" ht="38.25" x14ac:dyDescent="0.2">
      <c r="A26" s="10" t="s">
        <v>20</v>
      </c>
      <c r="B26" s="11" t="e">
        <f>VLOOKUP(B17,Tabela1[],11,FALSE)</f>
        <v>#N/A</v>
      </c>
    </row>
    <row r="27" spans="1:2" ht="51" x14ac:dyDescent="0.2">
      <c r="A27" s="10" t="s">
        <v>27</v>
      </c>
      <c r="B27" s="11" t="e">
        <f>VLOOKUP(B17,Tabela1[],12,FALSE)</f>
        <v>#N/A</v>
      </c>
    </row>
    <row r="28" spans="1:2" ht="38.25" x14ac:dyDescent="0.2">
      <c r="A28" s="10" t="s">
        <v>10</v>
      </c>
      <c r="B28" s="11" t="e">
        <f>VLOOKUP(B17,Tabela1[],13,FALSE)</f>
        <v>#N/A</v>
      </c>
    </row>
    <row r="29" spans="1:2" ht="63.75" x14ac:dyDescent="0.2">
      <c r="A29" s="10" t="s">
        <v>28</v>
      </c>
      <c r="B29" s="11" t="e">
        <f>VLOOKUP(B17,Tabela1[],14,FALSE)</f>
        <v>#N/A</v>
      </c>
    </row>
    <row r="30" spans="1:2" x14ac:dyDescent="0.2">
      <c r="A30" s="10" t="s">
        <v>13</v>
      </c>
      <c r="B30" s="11" t="e">
        <f>VLOOKUP(B17,Tabela1[],15,FALSE)</f>
        <v>#N/A</v>
      </c>
    </row>
    <row r="31" spans="1:2" ht="51" x14ac:dyDescent="0.2">
      <c r="A31" s="17" t="s">
        <v>29</v>
      </c>
      <c r="B31" s="12" t="e">
        <f>VLOOKUP(B17,Tabela1[],16,FALSE)</f>
        <v>#N/A</v>
      </c>
    </row>
  </sheetData>
  <sheetProtection algorithmName="SHA-512" hashValue="1GNqJ3v/nJ2vILBN6MDoe0AMyKpRUECkU2S26jJgI5SF9EY0blJR1jSo2wrDX41BdJ2aii52cCPNnPTnhzvrdQ==" saltValue="lAWyo87abJ9b+u0NXNCFXg==" spinCount="100000" sheet="1" objects="1" scenarios="1" selectLockedCells="1"/>
  <mergeCells count="8">
    <mergeCell ref="A7:B7"/>
    <mergeCell ref="A15:B15"/>
    <mergeCell ref="B9:B13"/>
    <mergeCell ref="A9:A13"/>
    <mergeCell ref="A2:B2"/>
    <mergeCell ref="A3:B3"/>
    <mergeCell ref="A4:B4"/>
    <mergeCell ref="A5:B5"/>
  </mergeCells>
  <conditionalFormatting sqref="B29:B31">
    <cfRule type="cellIs" dxfId="0" priority="1" operator="equal">
      <formula>0</formula>
    </cfRule>
  </conditionalFormatting>
  <dataValidations count="1">
    <dataValidation type="whole" allowBlank="1" showInputMessage="1" showErrorMessage="1" sqref="B17">
      <formula1>1</formula1>
      <formula2>D1</formula2>
    </dataValidation>
  </dataValidations>
  <pageMargins left="0.51181102362204722" right="0.51181102362204722" top="0.78740157480314965" bottom="0.78740157480314965" header="0.31496062992125984" footer="0.31496062992125984"/>
  <pageSetup paperSize="9" scale="83" orientation="portrait" r:id="rId1"/>
  <headerFooter>
    <oddFooter>&amp;CPDP 2026 - 2º Ciclo de Revisão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6"/>
  <sheetViews>
    <sheetView zoomScaleNormal="100" workbookViewId="0">
      <pane ySplit="1" topLeftCell="A155" activePane="bottomLeft" state="frozen"/>
      <selection pane="bottomLeft" activeCell="C3" sqref="C3"/>
    </sheetView>
  </sheetViews>
  <sheetFormatPr defaultRowHeight="12.75" x14ac:dyDescent="0.2"/>
  <cols>
    <col min="1" max="1" width="7.7109375" style="1" customWidth="1"/>
    <col min="2" max="2" width="18" style="1" customWidth="1"/>
    <col min="3" max="3" width="108.42578125" style="2" customWidth="1"/>
    <col min="4" max="4" width="89.5703125" style="2" customWidth="1"/>
    <col min="5" max="5" width="18.7109375" style="1" customWidth="1"/>
    <col min="6" max="6" width="50" style="2" customWidth="1"/>
    <col min="7" max="7" width="40.7109375" style="2" customWidth="1"/>
    <col min="8" max="8" width="81.42578125" style="2" customWidth="1"/>
    <col min="9" max="9" width="86.85546875" style="2" customWidth="1"/>
    <col min="10" max="10" width="94.85546875" style="2" customWidth="1"/>
    <col min="11" max="11" width="102.140625" style="2" customWidth="1"/>
    <col min="12" max="12" width="47.42578125" style="2" customWidth="1"/>
    <col min="13" max="13" width="64.140625" style="2" customWidth="1"/>
    <col min="14" max="14" width="75.7109375" style="2" customWidth="1"/>
    <col min="15" max="15" width="41.42578125" style="2" customWidth="1"/>
    <col min="16" max="16" width="50.7109375" style="2" customWidth="1"/>
    <col min="17" max="986" width="11.42578125" style="2"/>
    <col min="987" max="16384" width="9.140625" style="2"/>
  </cols>
  <sheetData>
    <row r="1" spans="1:16" x14ac:dyDescent="0.2">
      <c r="A1" s="13" t="s">
        <v>11</v>
      </c>
      <c r="B1" s="13" t="s">
        <v>19</v>
      </c>
      <c r="C1" s="13" t="s">
        <v>1</v>
      </c>
      <c r="D1" s="13" t="s">
        <v>2</v>
      </c>
      <c r="E1" s="13" t="s">
        <v>0</v>
      </c>
      <c r="F1" s="13" t="s">
        <v>3</v>
      </c>
      <c r="G1" s="13" t="s">
        <v>4</v>
      </c>
      <c r="H1" s="13" t="s">
        <v>5</v>
      </c>
      <c r="I1" s="13" t="s">
        <v>6</v>
      </c>
      <c r="J1" s="13" t="s">
        <v>7</v>
      </c>
      <c r="K1" s="13" t="s">
        <v>8</v>
      </c>
      <c r="L1" s="13" t="s">
        <v>9</v>
      </c>
      <c r="M1" s="13" t="s">
        <v>10</v>
      </c>
      <c r="N1" s="6" t="s">
        <v>12</v>
      </c>
      <c r="O1" s="6" t="s">
        <v>13</v>
      </c>
      <c r="P1" s="6" t="s">
        <v>14</v>
      </c>
    </row>
    <row r="2" spans="1:16" ht="38.25" x14ac:dyDescent="0.2">
      <c r="A2" s="15">
        <f>IF(C2&lt;&gt;"",ROW()-1,"")</f>
        <v>1</v>
      </c>
      <c r="B2" s="15" t="s">
        <v>664</v>
      </c>
      <c r="C2" s="16" t="s">
        <v>665</v>
      </c>
      <c r="D2" s="16" t="s">
        <v>316</v>
      </c>
      <c r="E2" s="15">
        <v>2</v>
      </c>
      <c r="F2" s="16" t="s">
        <v>48</v>
      </c>
      <c r="G2" s="16" t="s">
        <v>658</v>
      </c>
      <c r="H2" s="16" t="s">
        <v>666</v>
      </c>
      <c r="I2" s="16" t="s">
        <v>42</v>
      </c>
      <c r="J2" s="16" t="s">
        <v>667</v>
      </c>
      <c r="K2" s="16" t="s">
        <v>668</v>
      </c>
      <c r="L2" s="16" t="s">
        <v>94</v>
      </c>
      <c r="M2" s="16" t="s">
        <v>95</v>
      </c>
      <c r="N2" s="16" t="s">
        <v>669</v>
      </c>
      <c r="O2" s="16" t="s">
        <v>235</v>
      </c>
      <c r="P2" s="16" t="s">
        <v>670</v>
      </c>
    </row>
    <row r="3" spans="1:16" ht="38.25" x14ac:dyDescent="0.2">
      <c r="A3" s="15">
        <f t="shared" ref="A3:A66" si="0">IF(C3&lt;&gt;"",ROW()-1,"")</f>
        <v>2</v>
      </c>
      <c r="B3" s="15" t="s">
        <v>83</v>
      </c>
      <c r="C3" s="16" t="s">
        <v>84</v>
      </c>
      <c r="D3" s="16" t="s">
        <v>85</v>
      </c>
      <c r="E3" s="15">
        <v>3</v>
      </c>
      <c r="F3" s="16" t="s">
        <v>39</v>
      </c>
      <c r="G3" s="16" t="s">
        <v>72</v>
      </c>
      <c r="H3" s="16" t="s">
        <v>86</v>
      </c>
      <c r="I3" s="16" t="s">
        <v>87</v>
      </c>
      <c r="J3" s="16" t="s">
        <v>43</v>
      </c>
      <c r="K3" s="16" t="s">
        <v>88</v>
      </c>
      <c r="L3" s="16" t="s">
        <v>89</v>
      </c>
      <c r="M3" s="16" t="s">
        <v>78</v>
      </c>
      <c r="N3" s="16"/>
      <c r="O3" s="16"/>
      <c r="P3" s="16"/>
    </row>
    <row r="4" spans="1:16" ht="25.5" x14ac:dyDescent="0.2">
      <c r="A4" s="15">
        <f t="shared" si="0"/>
        <v>3</v>
      </c>
      <c r="B4" s="15" t="s">
        <v>83</v>
      </c>
      <c r="C4" s="16" t="s">
        <v>377</v>
      </c>
      <c r="D4" s="16" t="s">
        <v>378</v>
      </c>
      <c r="E4" s="15">
        <v>4</v>
      </c>
      <c r="F4" s="16" t="s">
        <v>99</v>
      </c>
      <c r="G4" s="16" t="s">
        <v>379</v>
      </c>
      <c r="H4" s="16" t="s">
        <v>380</v>
      </c>
      <c r="I4" s="16" t="s">
        <v>57</v>
      </c>
      <c r="J4" s="16" t="s">
        <v>381</v>
      </c>
      <c r="K4" s="16" t="s">
        <v>382</v>
      </c>
      <c r="L4" s="16" t="s">
        <v>108</v>
      </c>
      <c r="M4" s="16" t="s">
        <v>46</v>
      </c>
      <c r="N4" s="16" t="s">
        <v>383</v>
      </c>
      <c r="O4" s="16" t="s">
        <v>64</v>
      </c>
      <c r="P4" s="16" t="s">
        <v>384</v>
      </c>
    </row>
    <row r="5" spans="1:16" ht="25.5" x14ac:dyDescent="0.2">
      <c r="A5" s="15">
        <f t="shared" si="0"/>
        <v>4</v>
      </c>
      <c r="B5" s="15" t="s">
        <v>83</v>
      </c>
      <c r="C5" s="16" t="s">
        <v>385</v>
      </c>
      <c r="D5" s="16" t="s">
        <v>386</v>
      </c>
      <c r="E5" s="15">
        <v>4</v>
      </c>
      <c r="F5" s="16" t="s">
        <v>99</v>
      </c>
      <c r="G5" s="16" t="s">
        <v>379</v>
      </c>
      <c r="H5" s="16" t="s">
        <v>387</v>
      </c>
      <c r="I5" s="16" t="s">
        <v>57</v>
      </c>
      <c r="J5" s="16" t="s">
        <v>381</v>
      </c>
      <c r="K5" s="16" t="s">
        <v>388</v>
      </c>
      <c r="L5" s="16" t="s">
        <v>108</v>
      </c>
      <c r="M5" s="16" t="s">
        <v>46</v>
      </c>
      <c r="N5" s="16"/>
      <c r="O5" s="16"/>
      <c r="P5" s="16"/>
    </row>
    <row r="6" spans="1:16" ht="25.5" x14ac:dyDescent="0.2">
      <c r="A6" s="15">
        <f t="shared" si="0"/>
        <v>5</v>
      </c>
      <c r="B6" s="15" t="s">
        <v>83</v>
      </c>
      <c r="C6" s="16" t="s">
        <v>389</v>
      </c>
      <c r="D6" s="16" t="s">
        <v>378</v>
      </c>
      <c r="E6" s="15">
        <v>4</v>
      </c>
      <c r="F6" s="16" t="s">
        <v>279</v>
      </c>
      <c r="G6" s="16" t="s">
        <v>379</v>
      </c>
      <c r="H6" s="16" t="s">
        <v>390</v>
      </c>
      <c r="I6" s="16" t="s">
        <v>57</v>
      </c>
      <c r="J6" s="16" t="s">
        <v>391</v>
      </c>
      <c r="K6" s="16" t="s">
        <v>392</v>
      </c>
      <c r="L6" s="16" t="s">
        <v>108</v>
      </c>
      <c r="M6" s="16" t="s">
        <v>46</v>
      </c>
      <c r="N6" s="16"/>
      <c r="O6" s="16"/>
      <c r="P6" s="16"/>
    </row>
    <row r="7" spans="1:16" ht="25.5" x14ac:dyDescent="0.2">
      <c r="A7" s="15">
        <f t="shared" si="0"/>
        <v>6</v>
      </c>
      <c r="B7" s="15" t="s">
        <v>83</v>
      </c>
      <c r="C7" s="16" t="s">
        <v>400</v>
      </c>
      <c r="D7" s="16" t="s">
        <v>401</v>
      </c>
      <c r="E7" s="15">
        <v>10</v>
      </c>
      <c r="F7" s="16" t="s">
        <v>39</v>
      </c>
      <c r="G7" s="16" t="s">
        <v>402</v>
      </c>
      <c r="H7" s="16" t="s">
        <v>400</v>
      </c>
      <c r="I7" s="16" t="s">
        <v>42</v>
      </c>
      <c r="J7" s="16" t="s">
        <v>403</v>
      </c>
      <c r="K7" s="16" t="s">
        <v>404</v>
      </c>
      <c r="L7" s="16" t="s">
        <v>94</v>
      </c>
      <c r="M7" s="16" t="s">
        <v>46</v>
      </c>
      <c r="N7" s="16" t="s">
        <v>405</v>
      </c>
      <c r="O7" s="16" t="s">
        <v>406</v>
      </c>
      <c r="P7" s="16" t="s">
        <v>407</v>
      </c>
    </row>
    <row r="8" spans="1:16" ht="25.5" x14ac:dyDescent="0.2">
      <c r="A8" s="15">
        <f t="shared" si="0"/>
        <v>7</v>
      </c>
      <c r="B8" s="15" t="s">
        <v>83</v>
      </c>
      <c r="C8" s="16" t="s">
        <v>426</v>
      </c>
      <c r="D8" s="16" t="s">
        <v>427</v>
      </c>
      <c r="E8" s="15">
        <v>100</v>
      </c>
      <c r="F8" s="16" t="s">
        <v>99</v>
      </c>
      <c r="G8" s="16" t="s">
        <v>417</v>
      </c>
      <c r="H8" s="16" t="s">
        <v>428</v>
      </c>
      <c r="I8" s="16" t="s">
        <v>87</v>
      </c>
      <c r="J8" s="16" t="s">
        <v>281</v>
      </c>
      <c r="K8" s="16" t="s">
        <v>429</v>
      </c>
      <c r="L8" s="16" t="s">
        <v>108</v>
      </c>
      <c r="M8" s="16" t="s">
        <v>46</v>
      </c>
      <c r="N8" s="16"/>
      <c r="O8" s="16"/>
      <c r="P8" s="16"/>
    </row>
    <row r="9" spans="1:16" ht="38.25" x14ac:dyDescent="0.2">
      <c r="A9" s="15">
        <f t="shared" si="0"/>
        <v>8</v>
      </c>
      <c r="B9" s="15" t="s">
        <v>83</v>
      </c>
      <c r="C9" s="16" t="s">
        <v>430</v>
      </c>
      <c r="D9" s="16" t="s">
        <v>378</v>
      </c>
      <c r="E9" s="15">
        <v>20</v>
      </c>
      <c r="F9" s="16" t="s">
        <v>48</v>
      </c>
      <c r="G9" s="16" t="s">
        <v>417</v>
      </c>
      <c r="H9" s="16" t="s">
        <v>431</v>
      </c>
      <c r="I9" s="16" t="s">
        <v>87</v>
      </c>
      <c r="J9" s="16" t="s">
        <v>432</v>
      </c>
      <c r="K9" s="16" t="s">
        <v>433</v>
      </c>
      <c r="L9" s="16" t="s">
        <v>108</v>
      </c>
      <c r="M9" s="16" t="s">
        <v>46</v>
      </c>
      <c r="N9" s="16" t="s">
        <v>434</v>
      </c>
      <c r="O9" s="16" t="s">
        <v>145</v>
      </c>
      <c r="P9" s="16" t="s">
        <v>435</v>
      </c>
    </row>
    <row r="10" spans="1:16" ht="38.25" x14ac:dyDescent="0.2">
      <c r="A10" s="15">
        <f t="shared" si="0"/>
        <v>9</v>
      </c>
      <c r="B10" s="15" t="s">
        <v>83</v>
      </c>
      <c r="C10" s="16" t="s">
        <v>471</v>
      </c>
      <c r="D10" s="16" t="s">
        <v>472</v>
      </c>
      <c r="E10" s="15">
        <v>2</v>
      </c>
      <c r="F10" s="16" t="s">
        <v>39</v>
      </c>
      <c r="G10" s="16" t="s">
        <v>417</v>
      </c>
      <c r="H10" s="16" t="s">
        <v>473</v>
      </c>
      <c r="I10" s="16" t="s">
        <v>57</v>
      </c>
      <c r="J10" s="16" t="s">
        <v>474</v>
      </c>
      <c r="K10" s="16" t="s">
        <v>475</v>
      </c>
      <c r="L10" s="16" t="s">
        <v>94</v>
      </c>
      <c r="M10" s="16" t="s">
        <v>95</v>
      </c>
      <c r="N10" s="16" t="s">
        <v>476</v>
      </c>
      <c r="O10" s="16" t="s">
        <v>270</v>
      </c>
      <c r="P10" s="16" t="s">
        <v>477</v>
      </c>
    </row>
    <row r="11" spans="1:16" x14ac:dyDescent="0.2">
      <c r="A11" s="15">
        <f t="shared" si="0"/>
        <v>10</v>
      </c>
      <c r="B11" s="15" t="s">
        <v>83</v>
      </c>
      <c r="C11" s="16" t="s">
        <v>548</v>
      </c>
      <c r="D11" s="16" t="s">
        <v>549</v>
      </c>
      <c r="E11" s="15">
        <v>4</v>
      </c>
      <c r="F11" s="16" t="s">
        <v>99</v>
      </c>
      <c r="G11" s="16" t="s">
        <v>550</v>
      </c>
      <c r="H11" s="16" t="s">
        <v>551</v>
      </c>
      <c r="I11" s="16" t="s">
        <v>57</v>
      </c>
      <c r="J11" s="16" t="s">
        <v>157</v>
      </c>
      <c r="K11" s="16" t="s">
        <v>552</v>
      </c>
      <c r="L11" s="16" t="s">
        <v>50</v>
      </c>
      <c r="M11" s="16" t="s">
        <v>46</v>
      </c>
      <c r="N11" s="16" t="s">
        <v>553</v>
      </c>
      <c r="O11" s="16" t="s">
        <v>64</v>
      </c>
      <c r="P11" s="16" t="s">
        <v>554</v>
      </c>
    </row>
    <row r="12" spans="1:16" ht="38.25" x14ac:dyDescent="0.2">
      <c r="A12" s="15">
        <f t="shared" si="0"/>
        <v>11</v>
      </c>
      <c r="B12" s="15" t="s">
        <v>83</v>
      </c>
      <c r="C12" s="16" t="s">
        <v>595</v>
      </c>
      <c r="D12" s="16" t="s">
        <v>378</v>
      </c>
      <c r="E12" s="15">
        <v>4</v>
      </c>
      <c r="F12" s="16" t="s">
        <v>99</v>
      </c>
      <c r="G12" s="16" t="s">
        <v>596</v>
      </c>
      <c r="H12" s="16" t="s">
        <v>597</v>
      </c>
      <c r="I12" s="16" t="s">
        <v>57</v>
      </c>
      <c r="J12" s="16" t="s">
        <v>129</v>
      </c>
      <c r="K12" s="16" t="s">
        <v>598</v>
      </c>
      <c r="L12" s="16" t="s">
        <v>108</v>
      </c>
      <c r="M12" s="16" t="s">
        <v>46</v>
      </c>
      <c r="N12" s="16" t="s">
        <v>599</v>
      </c>
      <c r="O12" s="16" t="s">
        <v>235</v>
      </c>
      <c r="P12" s="16" t="s">
        <v>600</v>
      </c>
    </row>
    <row r="13" spans="1:16" ht="25.5" x14ac:dyDescent="0.2">
      <c r="A13" s="15">
        <f t="shared" si="0"/>
        <v>12</v>
      </c>
      <c r="B13" s="15" t="s">
        <v>83</v>
      </c>
      <c r="C13" s="16" t="s">
        <v>682</v>
      </c>
      <c r="D13" s="16" t="s">
        <v>683</v>
      </c>
      <c r="E13" s="15">
        <v>2</v>
      </c>
      <c r="F13" s="16" t="s">
        <v>279</v>
      </c>
      <c r="G13" s="16" t="s">
        <v>658</v>
      </c>
      <c r="H13" s="16" t="s">
        <v>684</v>
      </c>
      <c r="I13" s="16" t="s">
        <v>42</v>
      </c>
      <c r="J13" s="16" t="s">
        <v>339</v>
      </c>
      <c r="K13" s="16" t="s">
        <v>685</v>
      </c>
      <c r="L13" s="16" t="s">
        <v>50</v>
      </c>
      <c r="M13" s="16" t="s">
        <v>46</v>
      </c>
      <c r="N13" s="16"/>
      <c r="O13" s="16"/>
      <c r="P13" s="16"/>
    </row>
    <row r="14" spans="1:16" ht="25.5" x14ac:dyDescent="0.2">
      <c r="A14" s="15">
        <f t="shared" si="0"/>
        <v>13</v>
      </c>
      <c r="B14" s="15" t="s">
        <v>83</v>
      </c>
      <c r="C14" s="16" t="s">
        <v>686</v>
      </c>
      <c r="D14" s="16" t="s">
        <v>687</v>
      </c>
      <c r="E14" s="15">
        <v>2</v>
      </c>
      <c r="F14" s="16" t="s">
        <v>39</v>
      </c>
      <c r="G14" s="16" t="s">
        <v>658</v>
      </c>
      <c r="H14" s="16" t="s">
        <v>688</v>
      </c>
      <c r="I14" s="16" t="s">
        <v>57</v>
      </c>
      <c r="J14" s="16" t="s">
        <v>339</v>
      </c>
      <c r="K14" s="16" t="s">
        <v>689</v>
      </c>
      <c r="L14" s="16" t="s">
        <v>223</v>
      </c>
      <c r="M14" s="16" t="s">
        <v>137</v>
      </c>
      <c r="N14" s="16"/>
      <c r="O14" s="16"/>
      <c r="P14" s="16"/>
    </row>
    <row r="15" spans="1:16" ht="25.5" x14ac:dyDescent="0.2">
      <c r="A15" s="15">
        <f t="shared" si="0"/>
        <v>14</v>
      </c>
      <c r="B15" s="15" t="s">
        <v>83</v>
      </c>
      <c r="C15" s="16" t="s">
        <v>806</v>
      </c>
      <c r="D15" s="16" t="s">
        <v>378</v>
      </c>
      <c r="E15" s="15">
        <v>4</v>
      </c>
      <c r="F15" s="16" t="s">
        <v>99</v>
      </c>
      <c r="G15" s="16" t="s">
        <v>807</v>
      </c>
      <c r="H15" s="16" t="s">
        <v>808</v>
      </c>
      <c r="I15" s="16" t="s">
        <v>57</v>
      </c>
      <c r="J15" s="16" t="s">
        <v>381</v>
      </c>
      <c r="K15" s="16" t="s">
        <v>809</v>
      </c>
      <c r="L15" s="16" t="s">
        <v>108</v>
      </c>
      <c r="M15" s="16" t="s">
        <v>46</v>
      </c>
      <c r="N15" s="16" t="s">
        <v>810</v>
      </c>
      <c r="O15" s="16" t="s">
        <v>804</v>
      </c>
      <c r="P15" s="16" t="s">
        <v>811</v>
      </c>
    </row>
    <row r="16" spans="1:16" ht="25.5" x14ac:dyDescent="0.2">
      <c r="A16" s="15">
        <f t="shared" si="0"/>
        <v>15</v>
      </c>
      <c r="B16" s="15" t="s">
        <v>83</v>
      </c>
      <c r="C16" s="16" t="s">
        <v>837</v>
      </c>
      <c r="D16" s="16" t="s">
        <v>838</v>
      </c>
      <c r="E16" s="15">
        <v>2</v>
      </c>
      <c r="F16" s="16" t="s">
        <v>39</v>
      </c>
      <c r="G16" s="16" t="s">
        <v>839</v>
      </c>
      <c r="H16" s="16" t="s">
        <v>840</v>
      </c>
      <c r="I16" s="16" t="s">
        <v>112</v>
      </c>
      <c r="J16" s="16" t="s">
        <v>241</v>
      </c>
      <c r="K16" s="16" t="s">
        <v>841</v>
      </c>
      <c r="L16" s="16" t="s">
        <v>45</v>
      </c>
      <c r="M16" s="16" t="s">
        <v>46</v>
      </c>
      <c r="N16" s="16"/>
      <c r="O16" s="16"/>
      <c r="P16" s="16"/>
    </row>
    <row r="17" spans="1:16" ht="25.5" x14ac:dyDescent="0.2">
      <c r="A17" s="15">
        <f t="shared" si="0"/>
        <v>16</v>
      </c>
      <c r="B17" s="15" t="s">
        <v>83</v>
      </c>
      <c r="C17" s="16" t="s">
        <v>842</v>
      </c>
      <c r="D17" s="16" t="s">
        <v>838</v>
      </c>
      <c r="E17" s="15">
        <v>2</v>
      </c>
      <c r="F17" s="16" t="s">
        <v>99</v>
      </c>
      <c r="G17" s="16" t="s">
        <v>839</v>
      </c>
      <c r="H17" s="16" t="s">
        <v>840</v>
      </c>
      <c r="I17" s="16" t="s">
        <v>87</v>
      </c>
      <c r="J17" s="16" t="s">
        <v>241</v>
      </c>
      <c r="K17" s="16" t="s">
        <v>843</v>
      </c>
      <c r="L17" s="16" t="s">
        <v>50</v>
      </c>
      <c r="M17" s="16" t="s">
        <v>78</v>
      </c>
      <c r="N17" s="16" t="s">
        <v>844</v>
      </c>
      <c r="O17" s="16" t="s">
        <v>694</v>
      </c>
      <c r="P17" s="16" t="s">
        <v>845</v>
      </c>
    </row>
    <row r="18" spans="1:16" ht="51" x14ac:dyDescent="0.2">
      <c r="A18" s="15">
        <f t="shared" si="0"/>
        <v>17</v>
      </c>
      <c r="B18" s="15" t="s">
        <v>83</v>
      </c>
      <c r="C18" s="16" t="s">
        <v>1159</v>
      </c>
      <c r="D18" s="16" t="s">
        <v>1160</v>
      </c>
      <c r="E18" s="15">
        <v>2</v>
      </c>
      <c r="F18" s="16" t="s">
        <v>39</v>
      </c>
      <c r="G18" s="16" t="s">
        <v>1013</v>
      </c>
      <c r="H18" s="16" t="s">
        <v>1161</v>
      </c>
      <c r="I18" s="16" t="s">
        <v>42</v>
      </c>
      <c r="J18" s="16" t="s">
        <v>261</v>
      </c>
      <c r="K18" s="16" t="s">
        <v>1162</v>
      </c>
      <c r="L18" s="16" t="s">
        <v>50</v>
      </c>
      <c r="M18" s="16" t="s">
        <v>51</v>
      </c>
      <c r="N18" s="16" t="s">
        <v>1163</v>
      </c>
      <c r="O18" s="16" t="s">
        <v>327</v>
      </c>
      <c r="P18" s="16" t="s">
        <v>1164</v>
      </c>
    </row>
    <row r="19" spans="1:16" ht="38.25" x14ac:dyDescent="0.2">
      <c r="A19" s="15">
        <f t="shared" si="0"/>
        <v>18</v>
      </c>
      <c r="B19" s="15" t="s">
        <v>436</v>
      </c>
      <c r="C19" s="16" t="s">
        <v>437</v>
      </c>
      <c r="D19" s="16" t="s">
        <v>438</v>
      </c>
      <c r="E19" s="15">
        <v>5</v>
      </c>
      <c r="F19" s="16" t="s">
        <v>48</v>
      </c>
      <c r="G19" s="16" t="s">
        <v>417</v>
      </c>
      <c r="H19" s="16" t="s">
        <v>439</v>
      </c>
      <c r="I19" s="16" t="s">
        <v>57</v>
      </c>
      <c r="J19" s="16" t="s">
        <v>75</v>
      </c>
      <c r="K19" s="16" t="s">
        <v>440</v>
      </c>
      <c r="L19" s="16" t="s">
        <v>50</v>
      </c>
      <c r="M19" s="16" t="s">
        <v>46</v>
      </c>
      <c r="N19" s="16" t="s">
        <v>441</v>
      </c>
      <c r="O19" s="16" t="s">
        <v>442</v>
      </c>
      <c r="P19" s="16" t="s">
        <v>443</v>
      </c>
    </row>
    <row r="20" spans="1:16" ht="25.5" x14ac:dyDescent="0.2">
      <c r="A20" s="15">
        <f t="shared" si="0"/>
        <v>19</v>
      </c>
      <c r="B20" s="15" t="s">
        <v>436</v>
      </c>
      <c r="C20" s="16" t="s">
        <v>613</v>
      </c>
      <c r="D20" s="16" t="s">
        <v>54</v>
      </c>
      <c r="E20" s="15">
        <v>1</v>
      </c>
      <c r="F20" s="16" t="s">
        <v>48</v>
      </c>
      <c r="G20" s="16" t="s">
        <v>610</v>
      </c>
      <c r="H20" s="16" t="s">
        <v>614</v>
      </c>
      <c r="I20" s="16" t="s">
        <v>42</v>
      </c>
      <c r="J20" s="16" t="s">
        <v>58</v>
      </c>
      <c r="K20" s="16" t="s">
        <v>615</v>
      </c>
      <c r="L20" s="16" t="s">
        <v>94</v>
      </c>
      <c r="M20" s="16" t="s">
        <v>51</v>
      </c>
      <c r="N20" s="16" t="s">
        <v>616</v>
      </c>
      <c r="O20" s="16" t="s">
        <v>617</v>
      </c>
      <c r="P20" s="16" t="s">
        <v>618</v>
      </c>
    </row>
    <row r="21" spans="1:16" ht="38.25" x14ac:dyDescent="0.2">
      <c r="A21" s="15">
        <f t="shared" si="0"/>
        <v>20</v>
      </c>
      <c r="B21" s="15" t="s">
        <v>436</v>
      </c>
      <c r="C21" s="16" t="s">
        <v>39</v>
      </c>
      <c r="D21" s="16" t="s">
        <v>416</v>
      </c>
      <c r="E21" s="15">
        <v>1</v>
      </c>
      <c r="F21" s="16" t="s">
        <v>99</v>
      </c>
      <c r="G21" s="16" t="s">
        <v>852</v>
      </c>
      <c r="H21" s="16" t="s">
        <v>853</v>
      </c>
      <c r="I21" s="16" t="s">
        <v>87</v>
      </c>
      <c r="J21" s="16" t="s">
        <v>281</v>
      </c>
      <c r="K21" s="16" t="s">
        <v>854</v>
      </c>
      <c r="L21" s="16" t="s">
        <v>94</v>
      </c>
      <c r="M21" s="16" t="s">
        <v>46</v>
      </c>
      <c r="N21" s="16" t="s">
        <v>855</v>
      </c>
      <c r="O21" s="16" t="s">
        <v>270</v>
      </c>
      <c r="P21" s="16" t="s">
        <v>856</v>
      </c>
    </row>
    <row r="22" spans="1:16" ht="25.5" x14ac:dyDescent="0.2">
      <c r="A22" s="15">
        <f t="shared" si="0"/>
        <v>21</v>
      </c>
      <c r="B22" s="15" t="s">
        <v>436</v>
      </c>
      <c r="C22" s="16" t="s">
        <v>943</v>
      </c>
      <c r="D22" s="16" t="s">
        <v>944</v>
      </c>
      <c r="E22" s="15">
        <v>6</v>
      </c>
      <c r="F22" s="16" t="s">
        <v>99</v>
      </c>
      <c r="G22" s="16" t="s">
        <v>945</v>
      </c>
      <c r="H22" s="16" t="s">
        <v>946</v>
      </c>
      <c r="I22" s="16" t="s">
        <v>87</v>
      </c>
      <c r="J22" s="16" t="s">
        <v>313</v>
      </c>
      <c r="K22" s="16" t="s">
        <v>947</v>
      </c>
      <c r="L22" s="16" t="s">
        <v>50</v>
      </c>
      <c r="M22" s="16" t="s">
        <v>46</v>
      </c>
      <c r="N22" s="16" t="s">
        <v>948</v>
      </c>
      <c r="O22" s="16" t="s">
        <v>194</v>
      </c>
      <c r="P22" s="16" t="s">
        <v>949</v>
      </c>
    </row>
    <row r="23" spans="1:16" ht="38.25" x14ac:dyDescent="0.2">
      <c r="A23" s="15">
        <f t="shared" si="0"/>
        <v>22</v>
      </c>
      <c r="B23" s="15" t="s">
        <v>436</v>
      </c>
      <c r="C23" s="16" t="s">
        <v>1031</v>
      </c>
      <c r="D23" s="16" t="s">
        <v>416</v>
      </c>
      <c r="E23" s="15">
        <v>1</v>
      </c>
      <c r="F23" s="16" t="s">
        <v>39</v>
      </c>
      <c r="G23" s="16" t="s">
        <v>1013</v>
      </c>
      <c r="H23" s="16" t="s">
        <v>1032</v>
      </c>
      <c r="I23" s="16" t="s">
        <v>87</v>
      </c>
      <c r="J23" s="16" t="s">
        <v>281</v>
      </c>
      <c r="K23" s="16" t="s">
        <v>1033</v>
      </c>
      <c r="L23" s="16" t="s">
        <v>94</v>
      </c>
      <c r="M23" s="16" t="s">
        <v>46</v>
      </c>
      <c r="N23" s="16" t="s">
        <v>1034</v>
      </c>
      <c r="O23" s="16" t="s">
        <v>235</v>
      </c>
      <c r="P23" s="16" t="s">
        <v>1035</v>
      </c>
    </row>
    <row r="24" spans="1:16" ht="38.25" x14ac:dyDescent="0.2">
      <c r="A24" s="15">
        <f t="shared" si="0"/>
        <v>23</v>
      </c>
      <c r="B24" s="15" t="s">
        <v>436</v>
      </c>
      <c r="C24" s="16" t="s">
        <v>39</v>
      </c>
      <c r="D24" s="16" t="s">
        <v>1097</v>
      </c>
      <c r="E24" s="15">
        <v>2</v>
      </c>
      <c r="F24" s="16" t="s">
        <v>39</v>
      </c>
      <c r="G24" s="16" t="s">
        <v>1013</v>
      </c>
      <c r="H24" s="16" t="s">
        <v>691</v>
      </c>
      <c r="I24" s="16" t="s">
        <v>42</v>
      </c>
      <c r="J24" s="16" t="s">
        <v>92</v>
      </c>
      <c r="K24" s="16" t="s">
        <v>1098</v>
      </c>
      <c r="L24" s="16" t="s">
        <v>319</v>
      </c>
      <c r="M24" s="16" t="s">
        <v>95</v>
      </c>
      <c r="N24" s="16" t="s">
        <v>855</v>
      </c>
      <c r="O24" s="16" t="s">
        <v>270</v>
      </c>
      <c r="P24" s="16" t="s">
        <v>856</v>
      </c>
    </row>
    <row r="25" spans="1:16" ht="25.5" x14ac:dyDescent="0.2">
      <c r="A25" s="15">
        <f t="shared" si="0"/>
        <v>24</v>
      </c>
      <c r="B25" s="15" t="s">
        <v>436</v>
      </c>
      <c r="C25" s="16" t="s">
        <v>1153</v>
      </c>
      <c r="D25" s="16" t="s">
        <v>533</v>
      </c>
      <c r="E25" s="15">
        <v>1</v>
      </c>
      <c r="F25" s="16" t="s">
        <v>48</v>
      </c>
      <c r="G25" s="16" t="s">
        <v>1013</v>
      </c>
      <c r="H25" s="16" t="s">
        <v>1154</v>
      </c>
      <c r="I25" s="16" t="s">
        <v>74</v>
      </c>
      <c r="J25" s="16" t="s">
        <v>673</v>
      </c>
      <c r="K25" s="16" t="s">
        <v>1155</v>
      </c>
      <c r="L25" s="16" t="s">
        <v>223</v>
      </c>
      <c r="M25" s="16" t="s">
        <v>51</v>
      </c>
      <c r="N25" s="16"/>
      <c r="O25" s="16"/>
      <c r="P25" s="16"/>
    </row>
    <row r="26" spans="1:16" ht="38.25" x14ac:dyDescent="0.2">
      <c r="A26" s="15">
        <f t="shared" si="0"/>
        <v>25</v>
      </c>
      <c r="B26" s="15" t="s">
        <v>393</v>
      </c>
      <c r="C26" s="16" t="s">
        <v>394</v>
      </c>
      <c r="D26" s="16" t="s">
        <v>395</v>
      </c>
      <c r="E26" s="15">
        <v>10</v>
      </c>
      <c r="F26" s="16" t="s">
        <v>99</v>
      </c>
      <c r="G26" s="16" t="s">
        <v>379</v>
      </c>
      <c r="H26" s="16" t="s">
        <v>396</v>
      </c>
      <c r="I26" s="16" t="s">
        <v>87</v>
      </c>
      <c r="J26" s="16" t="s">
        <v>129</v>
      </c>
      <c r="K26" s="16" t="s">
        <v>397</v>
      </c>
      <c r="L26" s="16" t="s">
        <v>94</v>
      </c>
      <c r="M26" s="16" t="s">
        <v>137</v>
      </c>
      <c r="N26" s="16" t="s">
        <v>398</v>
      </c>
      <c r="O26" s="16" t="s">
        <v>235</v>
      </c>
      <c r="P26" s="16" t="s">
        <v>399</v>
      </c>
    </row>
    <row r="27" spans="1:16" ht="38.25" x14ac:dyDescent="0.2">
      <c r="A27" s="15">
        <f t="shared" si="0"/>
        <v>26</v>
      </c>
      <c r="B27" s="15" t="s">
        <v>393</v>
      </c>
      <c r="C27" s="16" t="s">
        <v>444</v>
      </c>
      <c r="D27" s="16" t="s">
        <v>445</v>
      </c>
      <c r="E27" s="15">
        <v>8</v>
      </c>
      <c r="F27" s="16" t="s">
        <v>39</v>
      </c>
      <c r="G27" s="16" t="s">
        <v>417</v>
      </c>
      <c r="H27" s="16" t="s">
        <v>446</v>
      </c>
      <c r="I27" s="16" t="s">
        <v>74</v>
      </c>
      <c r="J27" s="16" t="s">
        <v>281</v>
      </c>
      <c r="K27" s="16" t="s">
        <v>447</v>
      </c>
      <c r="L27" s="16" t="s">
        <v>94</v>
      </c>
      <c r="M27" s="16" t="s">
        <v>46</v>
      </c>
      <c r="N27" s="16" t="s">
        <v>448</v>
      </c>
      <c r="O27" s="16" t="s">
        <v>449</v>
      </c>
      <c r="P27" s="16" t="s">
        <v>450</v>
      </c>
    </row>
    <row r="28" spans="1:16" ht="25.5" x14ac:dyDescent="0.2">
      <c r="A28" s="15">
        <f t="shared" si="0"/>
        <v>27</v>
      </c>
      <c r="B28" s="15" t="s">
        <v>393</v>
      </c>
      <c r="C28" s="16" t="s">
        <v>555</v>
      </c>
      <c r="D28" s="16" t="s">
        <v>556</v>
      </c>
      <c r="E28" s="15">
        <v>15</v>
      </c>
      <c r="F28" s="16" t="s">
        <v>99</v>
      </c>
      <c r="G28" s="16" t="s">
        <v>550</v>
      </c>
      <c r="H28" s="16" t="s">
        <v>557</v>
      </c>
      <c r="I28" s="16" t="s">
        <v>57</v>
      </c>
      <c r="J28" s="16" t="s">
        <v>403</v>
      </c>
      <c r="K28" s="16" t="s">
        <v>558</v>
      </c>
      <c r="L28" s="16" t="s">
        <v>77</v>
      </c>
      <c r="M28" s="16" t="s">
        <v>46</v>
      </c>
      <c r="N28" s="16"/>
      <c r="O28" s="16"/>
      <c r="P28" s="16"/>
    </row>
    <row r="29" spans="1:16" ht="38.25" x14ac:dyDescent="0.2">
      <c r="A29" s="15">
        <f t="shared" si="0"/>
        <v>28</v>
      </c>
      <c r="B29" s="15" t="s">
        <v>393</v>
      </c>
      <c r="C29" s="16" t="s">
        <v>559</v>
      </c>
      <c r="D29" s="16" t="s">
        <v>560</v>
      </c>
      <c r="E29" s="15">
        <v>15</v>
      </c>
      <c r="F29" s="16" t="s">
        <v>48</v>
      </c>
      <c r="G29" s="16" t="s">
        <v>550</v>
      </c>
      <c r="H29" s="16" t="s">
        <v>561</v>
      </c>
      <c r="I29" s="16" t="s">
        <v>57</v>
      </c>
      <c r="J29" s="16" t="s">
        <v>75</v>
      </c>
      <c r="K29" s="16" t="s">
        <v>562</v>
      </c>
      <c r="L29" s="16" t="s">
        <v>77</v>
      </c>
      <c r="M29" s="16" t="s">
        <v>46</v>
      </c>
      <c r="N29" s="16"/>
      <c r="O29" s="16"/>
      <c r="P29" s="16"/>
    </row>
    <row r="30" spans="1:16" ht="25.5" x14ac:dyDescent="0.2">
      <c r="A30" s="15">
        <f t="shared" si="0"/>
        <v>29</v>
      </c>
      <c r="B30" s="15" t="s">
        <v>393</v>
      </c>
      <c r="C30" s="16" t="s">
        <v>587</v>
      </c>
      <c r="D30" s="16" t="s">
        <v>259</v>
      </c>
      <c r="E30" s="15">
        <v>4</v>
      </c>
      <c r="F30" s="16" t="s">
        <v>39</v>
      </c>
      <c r="G30" s="16" t="s">
        <v>588</v>
      </c>
      <c r="H30" s="16" t="s">
        <v>589</v>
      </c>
      <c r="I30" s="16" t="s">
        <v>57</v>
      </c>
      <c r="J30" s="16" t="s">
        <v>129</v>
      </c>
      <c r="K30" s="16" t="s">
        <v>590</v>
      </c>
      <c r="L30" s="16" t="s">
        <v>94</v>
      </c>
      <c r="M30" s="16" t="s">
        <v>46</v>
      </c>
      <c r="N30" s="16"/>
      <c r="O30" s="16"/>
      <c r="P30" s="16"/>
    </row>
    <row r="31" spans="1:16" ht="25.5" x14ac:dyDescent="0.2">
      <c r="A31" s="15">
        <f t="shared" si="0"/>
        <v>30</v>
      </c>
      <c r="B31" s="15" t="s">
        <v>393</v>
      </c>
      <c r="C31" s="16" t="s">
        <v>638</v>
      </c>
      <c r="D31" s="16" t="s">
        <v>639</v>
      </c>
      <c r="E31" s="15">
        <v>5</v>
      </c>
      <c r="F31" s="16" t="s">
        <v>39</v>
      </c>
      <c r="G31" s="16" t="s">
        <v>640</v>
      </c>
      <c r="H31" s="16" t="s">
        <v>641</v>
      </c>
      <c r="I31" s="16" t="s">
        <v>42</v>
      </c>
      <c r="J31" s="16" t="s">
        <v>129</v>
      </c>
      <c r="K31" s="16" t="s">
        <v>642</v>
      </c>
      <c r="L31" s="16" t="s">
        <v>94</v>
      </c>
      <c r="M31" s="16" t="s">
        <v>46</v>
      </c>
      <c r="N31" s="16" t="s">
        <v>643</v>
      </c>
      <c r="O31" s="16" t="s">
        <v>64</v>
      </c>
      <c r="P31" s="16" t="s">
        <v>644</v>
      </c>
    </row>
    <row r="32" spans="1:16" ht="38.25" x14ac:dyDescent="0.2">
      <c r="A32" s="15">
        <f t="shared" si="0"/>
        <v>31</v>
      </c>
      <c r="B32" s="15" t="s">
        <v>393</v>
      </c>
      <c r="C32" s="16" t="s">
        <v>719</v>
      </c>
      <c r="D32" s="16" t="s">
        <v>71</v>
      </c>
      <c r="E32" s="15">
        <v>10</v>
      </c>
      <c r="F32" s="16" t="s">
        <v>99</v>
      </c>
      <c r="G32" s="16" t="s">
        <v>704</v>
      </c>
      <c r="H32" s="16" t="s">
        <v>720</v>
      </c>
      <c r="I32" s="16" t="s">
        <v>42</v>
      </c>
      <c r="J32" s="16" t="s">
        <v>43</v>
      </c>
      <c r="K32" s="16" t="s">
        <v>721</v>
      </c>
      <c r="L32" s="16" t="s">
        <v>94</v>
      </c>
      <c r="M32" s="16" t="s">
        <v>78</v>
      </c>
      <c r="N32" s="16" t="s">
        <v>722</v>
      </c>
      <c r="O32" s="16" t="s">
        <v>235</v>
      </c>
      <c r="P32" s="16" t="s">
        <v>723</v>
      </c>
    </row>
    <row r="33" spans="1:16" ht="25.5" x14ac:dyDescent="0.2">
      <c r="A33" s="15">
        <f t="shared" si="0"/>
        <v>32</v>
      </c>
      <c r="B33" s="15" t="s">
        <v>393</v>
      </c>
      <c r="C33" s="16" t="s">
        <v>758</v>
      </c>
      <c r="D33" s="16" t="s">
        <v>759</v>
      </c>
      <c r="E33" s="15">
        <v>33</v>
      </c>
      <c r="F33" s="16" t="s">
        <v>99</v>
      </c>
      <c r="G33" s="16" t="s">
        <v>704</v>
      </c>
      <c r="H33" s="16" t="s">
        <v>760</v>
      </c>
      <c r="I33" s="16" t="s">
        <v>42</v>
      </c>
      <c r="J33" s="16" t="s">
        <v>92</v>
      </c>
      <c r="K33" s="16" t="s">
        <v>761</v>
      </c>
      <c r="L33" s="16" t="s">
        <v>425</v>
      </c>
      <c r="M33" s="16" t="s">
        <v>46</v>
      </c>
      <c r="N33" s="16"/>
      <c r="O33" s="16"/>
      <c r="P33" s="16"/>
    </row>
    <row r="34" spans="1:16" ht="38.25" x14ac:dyDescent="0.2">
      <c r="A34" s="15">
        <f t="shared" si="0"/>
        <v>33</v>
      </c>
      <c r="B34" s="15" t="s">
        <v>393</v>
      </c>
      <c r="C34" s="16" t="s">
        <v>879</v>
      </c>
      <c r="D34" s="16" t="s">
        <v>316</v>
      </c>
      <c r="E34" s="15">
        <v>10</v>
      </c>
      <c r="F34" s="16" t="s">
        <v>99</v>
      </c>
      <c r="G34" s="16" t="s">
        <v>859</v>
      </c>
      <c r="H34" s="16" t="s">
        <v>880</v>
      </c>
      <c r="I34" s="16" t="s">
        <v>57</v>
      </c>
      <c r="J34" s="16" t="s">
        <v>432</v>
      </c>
      <c r="K34" s="16" t="s">
        <v>881</v>
      </c>
      <c r="L34" s="16" t="s">
        <v>77</v>
      </c>
      <c r="M34" s="16" t="s">
        <v>46</v>
      </c>
      <c r="N34" s="16" t="s">
        <v>882</v>
      </c>
      <c r="O34" s="16" t="s">
        <v>235</v>
      </c>
      <c r="P34" s="16" t="s">
        <v>883</v>
      </c>
    </row>
    <row r="35" spans="1:16" ht="25.5" x14ac:dyDescent="0.2">
      <c r="A35" s="15">
        <f t="shared" si="0"/>
        <v>34</v>
      </c>
      <c r="B35" s="15" t="s">
        <v>393</v>
      </c>
      <c r="C35" s="16" t="s">
        <v>884</v>
      </c>
      <c r="D35" s="16" t="s">
        <v>316</v>
      </c>
      <c r="E35" s="15">
        <v>10</v>
      </c>
      <c r="F35" s="16" t="s">
        <v>99</v>
      </c>
      <c r="G35" s="16" t="s">
        <v>859</v>
      </c>
      <c r="H35" s="16" t="s">
        <v>885</v>
      </c>
      <c r="I35" s="16" t="s">
        <v>57</v>
      </c>
      <c r="J35" s="16" t="s">
        <v>432</v>
      </c>
      <c r="K35" s="16" t="s">
        <v>881</v>
      </c>
      <c r="L35" s="16" t="s">
        <v>77</v>
      </c>
      <c r="M35" s="16" t="s">
        <v>46</v>
      </c>
      <c r="N35" s="16" t="s">
        <v>886</v>
      </c>
      <c r="O35" s="16" t="s">
        <v>64</v>
      </c>
      <c r="P35" s="16" t="s">
        <v>887</v>
      </c>
    </row>
    <row r="36" spans="1:16" ht="25.5" x14ac:dyDescent="0.2">
      <c r="A36" s="15">
        <f t="shared" si="0"/>
        <v>35</v>
      </c>
      <c r="B36" s="15" t="s">
        <v>393</v>
      </c>
      <c r="C36" s="16" t="s">
        <v>960</v>
      </c>
      <c r="D36" s="16" t="s">
        <v>343</v>
      </c>
      <c r="E36" s="15">
        <v>10</v>
      </c>
      <c r="F36" s="16" t="s">
        <v>39</v>
      </c>
      <c r="G36" s="16" t="s">
        <v>961</v>
      </c>
      <c r="H36" s="16" t="s">
        <v>962</v>
      </c>
      <c r="I36" s="16" t="s">
        <v>57</v>
      </c>
      <c r="J36" s="16" t="s">
        <v>256</v>
      </c>
      <c r="K36" s="16" t="s">
        <v>963</v>
      </c>
      <c r="L36" s="16" t="s">
        <v>94</v>
      </c>
      <c r="M36" s="16" t="s">
        <v>46</v>
      </c>
      <c r="N36" s="16" t="s">
        <v>964</v>
      </c>
      <c r="O36" s="16" t="s">
        <v>804</v>
      </c>
      <c r="P36" s="16" t="s">
        <v>965</v>
      </c>
    </row>
    <row r="37" spans="1:16" ht="25.5" x14ac:dyDescent="0.2">
      <c r="A37" s="15">
        <f t="shared" si="0"/>
        <v>36</v>
      </c>
      <c r="B37" s="15" t="s">
        <v>393</v>
      </c>
      <c r="C37" s="16" t="s">
        <v>986</v>
      </c>
      <c r="D37" s="16" t="s">
        <v>987</v>
      </c>
      <c r="E37" s="15">
        <v>3</v>
      </c>
      <c r="F37" s="16" t="s">
        <v>48</v>
      </c>
      <c r="G37" s="16" t="s">
        <v>988</v>
      </c>
      <c r="H37" s="16" t="s">
        <v>989</v>
      </c>
      <c r="I37" s="16" t="s">
        <v>57</v>
      </c>
      <c r="J37" s="16" t="s">
        <v>673</v>
      </c>
      <c r="K37" s="16" t="s">
        <v>990</v>
      </c>
      <c r="L37" s="16" t="s">
        <v>45</v>
      </c>
      <c r="M37" s="16" t="s">
        <v>46</v>
      </c>
      <c r="N37" s="16"/>
      <c r="O37" s="16"/>
      <c r="P37" s="16"/>
    </row>
    <row r="38" spans="1:16" ht="25.5" x14ac:dyDescent="0.2">
      <c r="A38" s="15">
        <f t="shared" si="0"/>
        <v>37</v>
      </c>
      <c r="B38" s="15" t="s">
        <v>393</v>
      </c>
      <c r="C38" s="16" t="s">
        <v>1156</v>
      </c>
      <c r="D38" s="16" t="s">
        <v>316</v>
      </c>
      <c r="E38" s="15">
        <v>4</v>
      </c>
      <c r="F38" s="16" t="s">
        <v>39</v>
      </c>
      <c r="G38" s="16" t="s">
        <v>1013</v>
      </c>
      <c r="H38" s="16" t="s">
        <v>1157</v>
      </c>
      <c r="I38" s="16" t="s">
        <v>57</v>
      </c>
      <c r="J38" s="16" t="s">
        <v>339</v>
      </c>
      <c r="K38" s="16" t="s">
        <v>1158</v>
      </c>
      <c r="L38" s="16" t="s">
        <v>50</v>
      </c>
      <c r="M38" s="16" t="s">
        <v>95</v>
      </c>
      <c r="N38" s="16"/>
      <c r="O38" s="16"/>
      <c r="P38" s="16"/>
    </row>
    <row r="39" spans="1:16" ht="38.25" x14ac:dyDescent="0.2">
      <c r="A39" s="15">
        <f t="shared" si="0"/>
        <v>38</v>
      </c>
      <c r="B39" s="15" t="s">
        <v>393</v>
      </c>
      <c r="C39" s="16" t="s">
        <v>1165</v>
      </c>
      <c r="D39" s="16" t="s">
        <v>1166</v>
      </c>
      <c r="E39" s="15">
        <v>3</v>
      </c>
      <c r="F39" s="16" t="s">
        <v>99</v>
      </c>
      <c r="G39" s="16" t="s">
        <v>1013</v>
      </c>
      <c r="H39" s="16" t="s">
        <v>1167</v>
      </c>
      <c r="I39" s="16" t="s">
        <v>57</v>
      </c>
      <c r="J39" s="16" t="s">
        <v>281</v>
      </c>
      <c r="K39" s="16" t="s">
        <v>1168</v>
      </c>
      <c r="L39" s="16" t="s">
        <v>94</v>
      </c>
      <c r="M39" s="16" t="s">
        <v>46</v>
      </c>
      <c r="N39" s="16" t="s">
        <v>1169</v>
      </c>
      <c r="O39" s="16" t="s">
        <v>1170</v>
      </c>
      <c r="P39" s="16" t="s">
        <v>1171</v>
      </c>
    </row>
    <row r="40" spans="1:16" ht="51" x14ac:dyDescent="0.2">
      <c r="A40" s="15">
        <f t="shared" si="0"/>
        <v>39</v>
      </c>
      <c r="B40" s="15" t="s">
        <v>393</v>
      </c>
      <c r="C40" s="16" t="s">
        <v>1236</v>
      </c>
      <c r="D40" s="16" t="s">
        <v>1237</v>
      </c>
      <c r="E40" s="15">
        <v>1</v>
      </c>
      <c r="F40" s="16" t="s">
        <v>39</v>
      </c>
      <c r="G40" s="16" t="s">
        <v>1238</v>
      </c>
      <c r="H40" s="16" t="s">
        <v>1239</v>
      </c>
      <c r="I40" s="16" t="s">
        <v>87</v>
      </c>
      <c r="J40" s="16" t="s">
        <v>75</v>
      </c>
      <c r="K40" s="16" t="s">
        <v>1240</v>
      </c>
      <c r="L40" s="16" t="s">
        <v>94</v>
      </c>
      <c r="M40" s="16" t="s">
        <v>95</v>
      </c>
      <c r="N40" s="16" t="s">
        <v>1241</v>
      </c>
      <c r="O40" s="16" t="s">
        <v>713</v>
      </c>
      <c r="P40" s="16" t="s">
        <v>1242</v>
      </c>
    </row>
    <row r="41" spans="1:16" ht="25.5" x14ac:dyDescent="0.2">
      <c r="A41" s="15">
        <f t="shared" si="0"/>
        <v>40</v>
      </c>
      <c r="B41" s="15" t="s">
        <v>393</v>
      </c>
      <c r="C41" s="16" t="s">
        <v>1262</v>
      </c>
      <c r="D41" s="16" t="s">
        <v>1263</v>
      </c>
      <c r="E41" s="15">
        <v>3</v>
      </c>
      <c r="F41" s="16" t="s">
        <v>99</v>
      </c>
      <c r="G41" s="16" t="s">
        <v>1238</v>
      </c>
      <c r="H41" s="16" t="s">
        <v>1264</v>
      </c>
      <c r="I41" s="16" t="s">
        <v>57</v>
      </c>
      <c r="J41" s="16" t="s">
        <v>256</v>
      </c>
      <c r="K41" s="16" t="s">
        <v>1265</v>
      </c>
      <c r="L41" s="16" t="s">
        <v>94</v>
      </c>
      <c r="M41" s="16" t="s">
        <v>46</v>
      </c>
      <c r="N41" s="16" t="s">
        <v>1266</v>
      </c>
      <c r="O41" s="16" t="s">
        <v>64</v>
      </c>
      <c r="P41" s="16" t="s">
        <v>1267</v>
      </c>
    </row>
    <row r="42" spans="1:16" ht="25.5" x14ac:dyDescent="0.2">
      <c r="A42" s="15">
        <f t="shared" si="0"/>
        <v>41</v>
      </c>
      <c r="B42" s="15" t="s">
        <v>393</v>
      </c>
      <c r="C42" s="16" t="s">
        <v>1268</v>
      </c>
      <c r="D42" s="16" t="s">
        <v>1269</v>
      </c>
      <c r="E42" s="15">
        <v>1</v>
      </c>
      <c r="F42" s="16" t="s">
        <v>99</v>
      </c>
      <c r="G42" s="16" t="s">
        <v>1238</v>
      </c>
      <c r="H42" s="16" t="s">
        <v>1270</v>
      </c>
      <c r="I42" s="16" t="s">
        <v>57</v>
      </c>
      <c r="J42" s="16" t="s">
        <v>256</v>
      </c>
      <c r="K42" s="16" t="s">
        <v>1271</v>
      </c>
      <c r="L42" s="16" t="s">
        <v>94</v>
      </c>
      <c r="M42" s="16" t="s">
        <v>46</v>
      </c>
      <c r="N42" s="16"/>
      <c r="O42" s="16"/>
      <c r="P42" s="16"/>
    </row>
    <row r="43" spans="1:16" ht="25.5" x14ac:dyDescent="0.2">
      <c r="A43" s="15">
        <f t="shared" si="0"/>
        <v>42</v>
      </c>
      <c r="B43" s="15" t="s">
        <v>393</v>
      </c>
      <c r="C43" s="16" t="s">
        <v>1325</v>
      </c>
      <c r="D43" s="16" t="s">
        <v>1326</v>
      </c>
      <c r="E43" s="15">
        <v>6</v>
      </c>
      <c r="F43" s="16" t="s">
        <v>39</v>
      </c>
      <c r="G43" s="16" t="s">
        <v>1238</v>
      </c>
      <c r="H43" s="16" t="s">
        <v>1327</v>
      </c>
      <c r="I43" s="16" t="s">
        <v>42</v>
      </c>
      <c r="J43" s="16" t="s">
        <v>261</v>
      </c>
      <c r="K43" s="16" t="s">
        <v>1328</v>
      </c>
      <c r="L43" s="16" t="s">
        <v>108</v>
      </c>
      <c r="M43" s="16" t="s">
        <v>46</v>
      </c>
      <c r="N43" s="16"/>
      <c r="O43" s="16"/>
      <c r="P43" s="16"/>
    </row>
    <row r="44" spans="1:16" ht="25.5" x14ac:dyDescent="0.2">
      <c r="A44" s="15">
        <f t="shared" si="0"/>
        <v>43</v>
      </c>
      <c r="B44" s="15" t="s">
        <v>196</v>
      </c>
      <c r="C44" s="16" t="s">
        <v>197</v>
      </c>
      <c r="D44" s="16" t="s">
        <v>198</v>
      </c>
      <c r="E44" s="15">
        <v>5</v>
      </c>
      <c r="F44" s="16" t="s">
        <v>39</v>
      </c>
      <c r="G44" s="16" t="s">
        <v>180</v>
      </c>
      <c r="H44" s="16" t="s">
        <v>199</v>
      </c>
      <c r="I44" s="16" t="s">
        <v>57</v>
      </c>
      <c r="J44" s="16" t="s">
        <v>129</v>
      </c>
      <c r="K44" s="16" t="s">
        <v>200</v>
      </c>
      <c r="L44" s="16" t="s">
        <v>94</v>
      </c>
      <c r="M44" s="16" t="s">
        <v>137</v>
      </c>
      <c r="N44" s="16"/>
      <c r="O44" s="16"/>
      <c r="P44" s="16"/>
    </row>
    <row r="45" spans="1:16" ht="25.5" x14ac:dyDescent="0.2">
      <c r="A45" s="15">
        <f t="shared" si="0"/>
        <v>44</v>
      </c>
      <c r="B45" s="15" t="s">
        <v>196</v>
      </c>
      <c r="C45" s="16" t="s">
        <v>299</v>
      </c>
      <c r="D45" s="16" t="s">
        <v>300</v>
      </c>
      <c r="E45" s="15">
        <v>4</v>
      </c>
      <c r="F45" s="16" t="s">
        <v>99</v>
      </c>
      <c r="G45" s="16" t="s">
        <v>296</v>
      </c>
      <c r="H45" s="16" t="s">
        <v>301</v>
      </c>
      <c r="I45" s="16" t="s">
        <v>74</v>
      </c>
      <c r="J45" s="16" t="s">
        <v>129</v>
      </c>
      <c r="K45" s="16" t="s">
        <v>302</v>
      </c>
      <c r="L45" s="16" t="s">
        <v>94</v>
      </c>
      <c r="M45" s="16" t="s">
        <v>95</v>
      </c>
      <c r="N45" s="16" t="s">
        <v>303</v>
      </c>
      <c r="O45" s="16" t="s">
        <v>64</v>
      </c>
      <c r="P45" s="16" t="s">
        <v>304</v>
      </c>
    </row>
    <row r="46" spans="1:16" ht="25.5" x14ac:dyDescent="0.2">
      <c r="A46" s="15">
        <f t="shared" si="0"/>
        <v>45</v>
      </c>
      <c r="B46" s="15" t="s">
        <v>196</v>
      </c>
      <c r="C46" s="16" t="s">
        <v>574</v>
      </c>
      <c r="D46" s="16" t="s">
        <v>575</v>
      </c>
      <c r="E46" s="15">
        <v>5</v>
      </c>
      <c r="F46" s="16" t="s">
        <v>48</v>
      </c>
      <c r="G46" s="16" t="s">
        <v>576</v>
      </c>
      <c r="H46" s="16" t="s">
        <v>577</v>
      </c>
      <c r="I46" s="16" t="s">
        <v>112</v>
      </c>
      <c r="J46" s="16" t="s">
        <v>261</v>
      </c>
      <c r="K46" s="16" t="s">
        <v>578</v>
      </c>
      <c r="L46" s="16" t="s">
        <v>50</v>
      </c>
      <c r="M46" s="16" t="s">
        <v>95</v>
      </c>
      <c r="N46" s="16" t="s">
        <v>579</v>
      </c>
      <c r="O46" s="16" t="s">
        <v>194</v>
      </c>
      <c r="P46" s="16" t="s">
        <v>580</v>
      </c>
    </row>
    <row r="47" spans="1:16" ht="25.5" x14ac:dyDescent="0.2">
      <c r="A47" s="15">
        <f t="shared" si="0"/>
        <v>46</v>
      </c>
      <c r="B47" s="15" t="s">
        <v>196</v>
      </c>
      <c r="C47" s="16" t="s">
        <v>613</v>
      </c>
      <c r="D47" s="16" t="s">
        <v>306</v>
      </c>
      <c r="E47" s="15">
        <v>1</v>
      </c>
      <c r="F47" s="16" t="s">
        <v>39</v>
      </c>
      <c r="G47" s="16" t="s">
        <v>610</v>
      </c>
      <c r="H47" s="16" t="s">
        <v>614</v>
      </c>
      <c r="I47" s="16" t="s">
        <v>42</v>
      </c>
      <c r="J47" s="16" t="s">
        <v>92</v>
      </c>
      <c r="K47" s="16" t="s">
        <v>615</v>
      </c>
      <c r="L47" s="16" t="s">
        <v>94</v>
      </c>
      <c r="M47" s="16" t="s">
        <v>51</v>
      </c>
      <c r="N47" s="16" t="s">
        <v>616</v>
      </c>
      <c r="O47" s="16" t="s">
        <v>617</v>
      </c>
      <c r="P47" s="16" t="s">
        <v>618</v>
      </c>
    </row>
    <row r="48" spans="1:16" ht="25.5" x14ac:dyDescent="0.2">
      <c r="A48" s="15">
        <f t="shared" si="0"/>
        <v>47</v>
      </c>
      <c r="B48" s="15" t="s">
        <v>196</v>
      </c>
      <c r="C48" s="16" t="s">
        <v>619</v>
      </c>
      <c r="D48" s="16" t="s">
        <v>620</v>
      </c>
      <c r="E48" s="15">
        <v>1</v>
      </c>
      <c r="F48" s="16" t="s">
        <v>99</v>
      </c>
      <c r="G48" s="16" t="s">
        <v>621</v>
      </c>
      <c r="H48" s="16" t="s">
        <v>622</v>
      </c>
      <c r="I48" s="16" t="s">
        <v>57</v>
      </c>
      <c r="J48" s="16" t="s">
        <v>261</v>
      </c>
      <c r="K48" s="16" t="s">
        <v>623</v>
      </c>
      <c r="L48" s="16" t="s">
        <v>624</v>
      </c>
      <c r="M48" s="16" t="s">
        <v>46</v>
      </c>
      <c r="N48" s="16"/>
      <c r="O48" s="16"/>
      <c r="P48" s="16"/>
    </row>
    <row r="49" spans="1:16" ht="38.25" x14ac:dyDescent="0.2">
      <c r="A49" s="15">
        <f t="shared" si="0"/>
        <v>48</v>
      </c>
      <c r="B49" s="15" t="s">
        <v>196</v>
      </c>
      <c r="C49" s="16" t="s">
        <v>690</v>
      </c>
      <c r="D49" s="16" t="s">
        <v>493</v>
      </c>
      <c r="E49" s="15">
        <v>1</v>
      </c>
      <c r="F49" s="16" t="s">
        <v>39</v>
      </c>
      <c r="G49" s="16" t="s">
        <v>658</v>
      </c>
      <c r="H49" s="16" t="s">
        <v>691</v>
      </c>
      <c r="I49" s="16" t="s">
        <v>57</v>
      </c>
      <c r="J49" s="16" t="s">
        <v>75</v>
      </c>
      <c r="K49" s="16" t="s">
        <v>692</v>
      </c>
      <c r="L49" s="16" t="s">
        <v>94</v>
      </c>
      <c r="M49" s="16" t="s">
        <v>51</v>
      </c>
      <c r="N49" s="16" t="s">
        <v>693</v>
      </c>
      <c r="O49" s="16" t="s">
        <v>694</v>
      </c>
      <c r="P49" s="16" t="s">
        <v>695</v>
      </c>
    </row>
    <row r="50" spans="1:16" ht="25.5" x14ac:dyDescent="0.2">
      <c r="A50" s="15">
        <f t="shared" si="0"/>
        <v>49</v>
      </c>
      <c r="B50" s="15" t="s">
        <v>196</v>
      </c>
      <c r="C50" s="16" t="s">
        <v>702</v>
      </c>
      <c r="D50" s="16" t="s">
        <v>703</v>
      </c>
      <c r="E50" s="15">
        <v>1</v>
      </c>
      <c r="F50" s="16" t="s">
        <v>39</v>
      </c>
      <c r="G50" s="16" t="s">
        <v>704</v>
      </c>
      <c r="H50" s="16" t="s">
        <v>705</v>
      </c>
      <c r="I50" s="16" t="s">
        <v>57</v>
      </c>
      <c r="J50" s="16" t="s">
        <v>129</v>
      </c>
      <c r="K50" s="16" t="s">
        <v>706</v>
      </c>
      <c r="L50" s="16" t="s">
        <v>94</v>
      </c>
      <c r="M50" s="16" t="s">
        <v>51</v>
      </c>
      <c r="N50" s="16" t="s">
        <v>707</v>
      </c>
      <c r="O50" s="16" t="s">
        <v>194</v>
      </c>
      <c r="P50" s="16" t="s">
        <v>708</v>
      </c>
    </row>
    <row r="51" spans="1:16" ht="25.5" x14ac:dyDescent="0.2">
      <c r="A51" s="15">
        <f t="shared" si="0"/>
        <v>50</v>
      </c>
      <c r="B51" s="15" t="s">
        <v>196</v>
      </c>
      <c r="C51" s="16" t="s">
        <v>702</v>
      </c>
      <c r="D51" s="16" t="s">
        <v>703</v>
      </c>
      <c r="E51" s="15">
        <v>1</v>
      </c>
      <c r="F51" s="16" t="s">
        <v>39</v>
      </c>
      <c r="G51" s="16" t="s">
        <v>704</v>
      </c>
      <c r="H51" s="16" t="s">
        <v>762</v>
      </c>
      <c r="I51" s="16" t="s">
        <v>57</v>
      </c>
      <c r="J51" s="16" t="s">
        <v>129</v>
      </c>
      <c r="K51" s="16" t="s">
        <v>706</v>
      </c>
      <c r="L51" s="16" t="s">
        <v>94</v>
      </c>
      <c r="M51" s="16" t="s">
        <v>51</v>
      </c>
      <c r="N51" s="16"/>
      <c r="O51" s="16"/>
      <c r="P51" s="16"/>
    </row>
    <row r="52" spans="1:16" ht="25.5" x14ac:dyDescent="0.2">
      <c r="A52" s="15">
        <f t="shared" si="0"/>
        <v>51</v>
      </c>
      <c r="B52" s="15" t="s">
        <v>196</v>
      </c>
      <c r="C52" s="16" t="s">
        <v>778</v>
      </c>
      <c r="D52" s="16" t="s">
        <v>779</v>
      </c>
      <c r="E52" s="15">
        <v>5</v>
      </c>
      <c r="F52" s="16" t="s">
        <v>48</v>
      </c>
      <c r="G52" s="16" t="s">
        <v>780</v>
      </c>
      <c r="H52" s="16" t="s">
        <v>781</v>
      </c>
      <c r="I52" s="16" t="s">
        <v>57</v>
      </c>
      <c r="J52" s="16" t="s">
        <v>135</v>
      </c>
      <c r="K52" s="16" t="s">
        <v>782</v>
      </c>
      <c r="L52" s="16" t="s">
        <v>94</v>
      </c>
      <c r="M52" s="16" t="s">
        <v>634</v>
      </c>
      <c r="N52" s="16" t="s">
        <v>783</v>
      </c>
      <c r="O52" s="16" t="s">
        <v>194</v>
      </c>
      <c r="P52" s="16" t="s">
        <v>784</v>
      </c>
    </row>
    <row r="53" spans="1:16" ht="38.25" x14ac:dyDescent="0.2">
      <c r="A53" s="15">
        <f t="shared" si="0"/>
        <v>52</v>
      </c>
      <c r="B53" s="15" t="s">
        <v>196</v>
      </c>
      <c r="C53" s="16" t="s">
        <v>778</v>
      </c>
      <c r="D53" s="16" t="s">
        <v>792</v>
      </c>
      <c r="E53" s="15">
        <v>5</v>
      </c>
      <c r="F53" s="16" t="s">
        <v>48</v>
      </c>
      <c r="G53" s="16" t="s">
        <v>780</v>
      </c>
      <c r="H53" s="16" t="s">
        <v>793</v>
      </c>
      <c r="I53" s="16" t="s">
        <v>57</v>
      </c>
      <c r="J53" s="16" t="s">
        <v>113</v>
      </c>
      <c r="K53" s="16" t="s">
        <v>794</v>
      </c>
      <c r="L53" s="16" t="s">
        <v>94</v>
      </c>
      <c r="M53" s="16" t="s">
        <v>634</v>
      </c>
      <c r="N53" s="16"/>
      <c r="O53" s="16"/>
      <c r="P53" s="16"/>
    </row>
    <row r="54" spans="1:16" x14ac:dyDescent="0.2">
      <c r="A54" s="15">
        <f t="shared" si="0"/>
        <v>53</v>
      </c>
      <c r="B54" s="15" t="s">
        <v>196</v>
      </c>
      <c r="C54" s="16" t="s">
        <v>821</v>
      </c>
      <c r="D54" s="16" t="s">
        <v>822</v>
      </c>
      <c r="E54" s="15">
        <v>1</v>
      </c>
      <c r="F54" s="16" t="s">
        <v>99</v>
      </c>
      <c r="G54" s="16" t="s">
        <v>823</v>
      </c>
      <c r="H54" s="16" t="s">
        <v>824</v>
      </c>
      <c r="I54" s="16" t="s">
        <v>57</v>
      </c>
      <c r="J54" s="16" t="s">
        <v>113</v>
      </c>
      <c r="K54" s="16" t="s">
        <v>825</v>
      </c>
      <c r="L54" s="16" t="s">
        <v>250</v>
      </c>
      <c r="M54" s="16" t="s">
        <v>78</v>
      </c>
      <c r="N54" s="16"/>
      <c r="O54" s="16"/>
      <c r="P54" s="16"/>
    </row>
    <row r="55" spans="1:16" x14ac:dyDescent="0.2">
      <c r="A55" s="15">
        <f t="shared" si="0"/>
        <v>54</v>
      </c>
      <c r="B55" s="15" t="s">
        <v>196</v>
      </c>
      <c r="C55" s="16" t="s">
        <v>826</v>
      </c>
      <c r="D55" s="16" t="s">
        <v>827</v>
      </c>
      <c r="E55" s="15">
        <v>28</v>
      </c>
      <c r="F55" s="16" t="s">
        <v>99</v>
      </c>
      <c r="G55" s="16" t="s">
        <v>823</v>
      </c>
      <c r="H55" s="16" t="s">
        <v>828</v>
      </c>
      <c r="I55" s="16" t="s">
        <v>57</v>
      </c>
      <c r="J55" s="16" t="s">
        <v>113</v>
      </c>
      <c r="K55" s="16" t="s">
        <v>829</v>
      </c>
      <c r="L55" s="16" t="s">
        <v>830</v>
      </c>
      <c r="M55" s="16" t="s">
        <v>78</v>
      </c>
      <c r="N55" s="16"/>
      <c r="O55" s="16"/>
      <c r="P55" s="16"/>
    </row>
    <row r="56" spans="1:16" ht="25.5" x14ac:dyDescent="0.2">
      <c r="A56" s="15">
        <f t="shared" si="0"/>
        <v>55</v>
      </c>
      <c r="B56" s="15" t="s">
        <v>196</v>
      </c>
      <c r="C56" s="16" t="s">
        <v>831</v>
      </c>
      <c r="D56" s="16" t="s">
        <v>54</v>
      </c>
      <c r="E56" s="15">
        <v>34</v>
      </c>
      <c r="F56" s="16" t="s">
        <v>39</v>
      </c>
      <c r="G56" s="16" t="s">
        <v>823</v>
      </c>
      <c r="H56" s="16" t="s">
        <v>831</v>
      </c>
      <c r="I56" s="16" t="s">
        <v>57</v>
      </c>
      <c r="J56" s="16" t="s">
        <v>135</v>
      </c>
      <c r="K56" s="16" t="s">
        <v>832</v>
      </c>
      <c r="L56" s="16" t="s">
        <v>50</v>
      </c>
      <c r="M56" s="16" t="s">
        <v>46</v>
      </c>
      <c r="N56" s="16"/>
      <c r="O56" s="16"/>
      <c r="P56" s="16"/>
    </row>
    <row r="57" spans="1:16" ht="38.25" x14ac:dyDescent="0.2">
      <c r="A57" s="15">
        <f t="shared" si="0"/>
        <v>56</v>
      </c>
      <c r="B57" s="15" t="s">
        <v>196</v>
      </c>
      <c r="C57" s="16" t="s">
        <v>846</v>
      </c>
      <c r="D57" s="16" t="s">
        <v>847</v>
      </c>
      <c r="E57" s="15">
        <v>5</v>
      </c>
      <c r="F57" s="16" t="s">
        <v>39</v>
      </c>
      <c r="G57" s="16" t="s">
        <v>839</v>
      </c>
      <c r="H57" s="16" t="s">
        <v>848</v>
      </c>
      <c r="I57" s="16" t="s">
        <v>74</v>
      </c>
      <c r="J57" s="16" t="s">
        <v>673</v>
      </c>
      <c r="K57" s="16" t="s">
        <v>849</v>
      </c>
      <c r="L57" s="16" t="s">
        <v>45</v>
      </c>
      <c r="M57" s="16" t="s">
        <v>78</v>
      </c>
      <c r="N57" s="16" t="s">
        <v>850</v>
      </c>
      <c r="O57" s="16" t="s">
        <v>64</v>
      </c>
      <c r="P57" s="16" t="s">
        <v>851</v>
      </c>
    </row>
    <row r="58" spans="1:16" ht="25.5" x14ac:dyDescent="0.2">
      <c r="A58" s="15">
        <f t="shared" si="0"/>
        <v>57</v>
      </c>
      <c r="B58" s="15" t="s">
        <v>196</v>
      </c>
      <c r="C58" s="16" t="s">
        <v>1036</v>
      </c>
      <c r="D58" s="16" t="s">
        <v>300</v>
      </c>
      <c r="E58" s="15">
        <v>5</v>
      </c>
      <c r="F58" s="16" t="s">
        <v>99</v>
      </c>
      <c r="G58" s="16" t="s">
        <v>1013</v>
      </c>
      <c r="H58" s="16" t="s">
        <v>1037</v>
      </c>
      <c r="I58" s="16" t="s">
        <v>74</v>
      </c>
      <c r="J58" s="16" t="s">
        <v>339</v>
      </c>
      <c r="K58" s="16" t="s">
        <v>302</v>
      </c>
      <c r="L58" s="16" t="s">
        <v>94</v>
      </c>
      <c r="M58" s="16" t="s">
        <v>95</v>
      </c>
      <c r="N58" s="16" t="s">
        <v>303</v>
      </c>
      <c r="O58" s="16" t="s">
        <v>64</v>
      </c>
      <c r="P58" s="16" t="s">
        <v>304</v>
      </c>
    </row>
    <row r="59" spans="1:16" ht="25.5" x14ac:dyDescent="0.2">
      <c r="A59" s="15">
        <f t="shared" si="0"/>
        <v>58</v>
      </c>
      <c r="B59" s="15" t="s">
        <v>196</v>
      </c>
      <c r="C59" s="16" t="s">
        <v>299</v>
      </c>
      <c r="D59" s="16" t="s">
        <v>300</v>
      </c>
      <c r="E59" s="15">
        <v>3</v>
      </c>
      <c r="F59" s="16" t="s">
        <v>39</v>
      </c>
      <c r="G59" s="16" t="s">
        <v>1013</v>
      </c>
      <c r="H59" s="16" t="s">
        <v>1038</v>
      </c>
      <c r="I59" s="16" t="s">
        <v>87</v>
      </c>
      <c r="J59" s="16" t="s">
        <v>261</v>
      </c>
      <c r="K59" s="16" t="s">
        <v>302</v>
      </c>
      <c r="L59" s="16" t="s">
        <v>94</v>
      </c>
      <c r="M59" s="16" t="s">
        <v>341</v>
      </c>
      <c r="N59" s="16" t="s">
        <v>303</v>
      </c>
      <c r="O59" s="16" t="s">
        <v>64</v>
      </c>
      <c r="P59" s="16" t="s">
        <v>304</v>
      </c>
    </row>
    <row r="60" spans="1:16" ht="38.25" x14ac:dyDescent="0.2">
      <c r="A60" s="15">
        <f t="shared" si="0"/>
        <v>59</v>
      </c>
      <c r="B60" s="15" t="s">
        <v>196</v>
      </c>
      <c r="C60" s="16" t="s">
        <v>1039</v>
      </c>
      <c r="D60" s="16" t="s">
        <v>1040</v>
      </c>
      <c r="E60" s="15">
        <v>1</v>
      </c>
      <c r="F60" s="16" t="s">
        <v>39</v>
      </c>
      <c r="G60" s="16" t="s">
        <v>1013</v>
      </c>
      <c r="H60" s="16" t="s">
        <v>1041</v>
      </c>
      <c r="I60" s="16" t="s">
        <v>74</v>
      </c>
      <c r="J60" s="16" t="s">
        <v>129</v>
      </c>
      <c r="K60" s="16" t="s">
        <v>1042</v>
      </c>
      <c r="L60" s="16" t="s">
        <v>50</v>
      </c>
      <c r="M60" s="16" t="s">
        <v>51</v>
      </c>
      <c r="N60" s="16"/>
      <c r="O60" s="16"/>
      <c r="P60" s="16"/>
    </row>
    <row r="61" spans="1:16" ht="38.25" x14ac:dyDescent="0.2">
      <c r="A61" s="15">
        <f t="shared" si="0"/>
        <v>60</v>
      </c>
      <c r="B61" s="15" t="s">
        <v>196</v>
      </c>
      <c r="C61" s="16" t="s">
        <v>1039</v>
      </c>
      <c r="D61" s="16" t="s">
        <v>1040</v>
      </c>
      <c r="E61" s="15">
        <v>1</v>
      </c>
      <c r="F61" s="16" t="s">
        <v>39</v>
      </c>
      <c r="G61" s="16" t="s">
        <v>1013</v>
      </c>
      <c r="H61" s="16" t="s">
        <v>1099</v>
      </c>
      <c r="I61" s="16" t="s">
        <v>74</v>
      </c>
      <c r="J61" s="16" t="s">
        <v>339</v>
      </c>
      <c r="K61" s="16" t="s">
        <v>1100</v>
      </c>
      <c r="L61" s="16" t="s">
        <v>50</v>
      </c>
      <c r="M61" s="16" t="s">
        <v>51</v>
      </c>
      <c r="N61" s="16" t="s">
        <v>707</v>
      </c>
      <c r="O61" s="16" t="s">
        <v>194</v>
      </c>
      <c r="P61" s="16" t="s">
        <v>708</v>
      </c>
    </row>
    <row r="62" spans="1:16" ht="25.5" x14ac:dyDescent="0.2">
      <c r="A62" s="15">
        <f t="shared" si="0"/>
        <v>61</v>
      </c>
      <c r="B62" s="15" t="s">
        <v>196</v>
      </c>
      <c r="C62" s="16" t="s">
        <v>1172</v>
      </c>
      <c r="D62" s="16" t="s">
        <v>306</v>
      </c>
      <c r="E62" s="15">
        <v>5</v>
      </c>
      <c r="F62" s="16" t="s">
        <v>48</v>
      </c>
      <c r="G62" s="16" t="s">
        <v>1013</v>
      </c>
      <c r="H62" s="16" t="s">
        <v>1173</v>
      </c>
      <c r="I62" s="16" t="s">
        <v>42</v>
      </c>
      <c r="J62" s="16" t="s">
        <v>92</v>
      </c>
      <c r="K62" s="16" t="s">
        <v>1174</v>
      </c>
      <c r="L62" s="16" t="s">
        <v>94</v>
      </c>
      <c r="M62" s="16" t="s">
        <v>51</v>
      </c>
      <c r="N62" s="16" t="s">
        <v>1175</v>
      </c>
      <c r="O62" s="16" t="s">
        <v>617</v>
      </c>
      <c r="P62" s="16" t="s">
        <v>1176</v>
      </c>
    </row>
    <row r="63" spans="1:16" ht="25.5" x14ac:dyDescent="0.2">
      <c r="A63" s="15">
        <f t="shared" si="0"/>
        <v>62</v>
      </c>
      <c r="B63" s="15" t="s">
        <v>196</v>
      </c>
      <c r="C63" s="16" t="s">
        <v>1272</v>
      </c>
      <c r="D63" s="16" t="s">
        <v>1273</v>
      </c>
      <c r="E63" s="15">
        <v>5</v>
      </c>
      <c r="F63" s="16" t="s">
        <v>48</v>
      </c>
      <c r="G63" s="16" t="s">
        <v>1238</v>
      </c>
      <c r="H63" s="16" t="s">
        <v>1274</v>
      </c>
      <c r="I63" s="16" t="s">
        <v>42</v>
      </c>
      <c r="J63" s="16" t="s">
        <v>92</v>
      </c>
      <c r="K63" s="16" t="s">
        <v>1174</v>
      </c>
      <c r="L63" s="16" t="s">
        <v>94</v>
      </c>
      <c r="M63" s="16" t="s">
        <v>51</v>
      </c>
      <c r="N63" s="16"/>
      <c r="O63" s="16"/>
      <c r="P63" s="16"/>
    </row>
    <row r="64" spans="1:16" ht="25.5" x14ac:dyDescent="0.2">
      <c r="A64" s="15">
        <f t="shared" si="0"/>
        <v>63</v>
      </c>
      <c r="B64" s="15" t="s">
        <v>196</v>
      </c>
      <c r="C64" s="16" t="s">
        <v>1272</v>
      </c>
      <c r="D64" s="16" t="s">
        <v>1273</v>
      </c>
      <c r="E64" s="15">
        <v>5</v>
      </c>
      <c r="F64" s="16" t="s">
        <v>48</v>
      </c>
      <c r="G64" s="16" t="s">
        <v>1238</v>
      </c>
      <c r="H64" s="16" t="s">
        <v>1275</v>
      </c>
      <c r="I64" s="16" t="s">
        <v>42</v>
      </c>
      <c r="J64" s="16" t="s">
        <v>92</v>
      </c>
      <c r="K64" s="16" t="s">
        <v>1174</v>
      </c>
      <c r="L64" s="16" t="s">
        <v>94</v>
      </c>
      <c r="M64" s="16" t="s">
        <v>51</v>
      </c>
      <c r="N64" s="16"/>
      <c r="O64" s="16"/>
      <c r="P64" s="16"/>
    </row>
    <row r="65" spans="1:16" ht="38.25" x14ac:dyDescent="0.2">
      <c r="A65" s="15">
        <f t="shared" si="0"/>
        <v>64</v>
      </c>
      <c r="B65" s="15" t="s">
        <v>196</v>
      </c>
      <c r="C65" s="16" t="s">
        <v>1329</v>
      </c>
      <c r="D65" s="16" t="s">
        <v>1330</v>
      </c>
      <c r="E65" s="15">
        <v>4</v>
      </c>
      <c r="F65" s="16" t="s">
        <v>39</v>
      </c>
      <c r="G65" s="16" t="s">
        <v>1238</v>
      </c>
      <c r="H65" s="16" t="s">
        <v>1331</v>
      </c>
      <c r="I65" s="16" t="s">
        <v>57</v>
      </c>
      <c r="J65" s="16" t="s">
        <v>75</v>
      </c>
      <c r="K65" s="16" t="s">
        <v>1332</v>
      </c>
      <c r="L65" s="16" t="s">
        <v>77</v>
      </c>
      <c r="M65" s="16" t="s">
        <v>46</v>
      </c>
      <c r="N65" s="16"/>
      <c r="O65" s="16"/>
      <c r="P65" s="16"/>
    </row>
    <row r="66" spans="1:16" ht="38.25" x14ac:dyDescent="0.2">
      <c r="A66" s="15">
        <f t="shared" si="0"/>
        <v>65</v>
      </c>
      <c r="B66" s="15" t="s">
        <v>196</v>
      </c>
      <c r="C66" s="16" t="s">
        <v>1378</v>
      </c>
      <c r="D66" s="16" t="s">
        <v>1379</v>
      </c>
      <c r="E66" s="15">
        <v>1</v>
      </c>
      <c r="F66" s="16" t="s">
        <v>39</v>
      </c>
      <c r="G66" s="16" t="s">
        <v>1354</v>
      </c>
      <c r="H66" s="16" t="s">
        <v>1380</v>
      </c>
      <c r="I66" s="16" t="s">
        <v>42</v>
      </c>
      <c r="J66" s="16" t="s">
        <v>256</v>
      </c>
      <c r="K66" s="16" t="s">
        <v>1381</v>
      </c>
      <c r="L66" s="16" t="s">
        <v>624</v>
      </c>
      <c r="M66" s="16" t="s">
        <v>95</v>
      </c>
      <c r="N66" s="16" t="s">
        <v>1382</v>
      </c>
      <c r="O66" s="16" t="s">
        <v>235</v>
      </c>
      <c r="P66" s="16" t="s">
        <v>1383</v>
      </c>
    </row>
    <row r="67" spans="1:16" ht="25.5" x14ac:dyDescent="0.2">
      <c r="A67" s="15">
        <f t="shared" ref="A67:A130" si="1">IF(C67&lt;&gt;"",ROW()-1,"")</f>
        <v>66</v>
      </c>
      <c r="B67" s="15" t="s">
        <v>531</v>
      </c>
      <c r="C67" s="16" t="s">
        <v>532</v>
      </c>
      <c r="D67" s="16" t="s">
        <v>533</v>
      </c>
      <c r="E67" s="15">
        <v>1</v>
      </c>
      <c r="F67" s="16" t="s">
        <v>99</v>
      </c>
      <c r="G67" s="16" t="s">
        <v>534</v>
      </c>
      <c r="H67" s="16" t="s">
        <v>535</v>
      </c>
      <c r="I67" s="16" t="s">
        <v>57</v>
      </c>
      <c r="J67" s="16" t="s">
        <v>281</v>
      </c>
      <c r="K67" s="16" t="s">
        <v>536</v>
      </c>
      <c r="L67" s="16" t="s">
        <v>47</v>
      </c>
      <c r="M67" s="16" t="s">
        <v>47</v>
      </c>
      <c r="N67" s="16"/>
      <c r="O67" s="16"/>
      <c r="P67" s="16"/>
    </row>
    <row r="68" spans="1:16" ht="25.5" x14ac:dyDescent="0.2">
      <c r="A68" s="15">
        <f t="shared" si="1"/>
        <v>67</v>
      </c>
      <c r="B68" s="15" t="s">
        <v>531</v>
      </c>
      <c r="C68" s="16" t="s">
        <v>1177</v>
      </c>
      <c r="D68" s="16" t="s">
        <v>1178</v>
      </c>
      <c r="E68" s="15">
        <v>15</v>
      </c>
      <c r="F68" s="16" t="s">
        <v>39</v>
      </c>
      <c r="G68" s="16" t="s">
        <v>1013</v>
      </c>
      <c r="H68" s="16" t="s">
        <v>1179</v>
      </c>
      <c r="I68" s="16" t="s">
        <v>42</v>
      </c>
      <c r="J68" s="16" t="s">
        <v>58</v>
      </c>
      <c r="K68" s="16" t="s">
        <v>1180</v>
      </c>
      <c r="L68" s="16" t="s">
        <v>624</v>
      </c>
      <c r="M68" s="16" t="s">
        <v>46</v>
      </c>
      <c r="N68" s="16" t="s">
        <v>1181</v>
      </c>
      <c r="O68" s="16" t="s">
        <v>804</v>
      </c>
      <c r="P68" s="16" t="s">
        <v>1182</v>
      </c>
    </row>
    <row r="69" spans="1:16" ht="38.25" x14ac:dyDescent="0.2">
      <c r="A69" s="15">
        <f t="shared" si="1"/>
        <v>68</v>
      </c>
      <c r="B69" s="15" t="s">
        <v>69</v>
      </c>
      <c r="C69" s="16" t="s">
        <v>70</v>
      </c>
      <c r="D69" s="16" t="s">
        <v>71</v>
      </c>
      <c r="E69" s="15">
        <v>5</v>
      </c>
      <c r="F69" s="16" t="s">
        <v>48</v>
      </c>
      <c r="G69" s="16" t="s">
        <v>72</v>
      </c>
      <c r="H69" s="16" t="s">
        <v>73</v>
      </c>
      <c r="I69" s="16" t="s">
        <v>74</v>
      </c>
      <c r="J69" s="16" t="s">
        <v>75</v>
      </c>
      <c r="K69" s="16" t="s">
        <v>76</v>
      </c>
      <c r="L69" s="16" t="s">
        <v>77</v>
      </c>
      <c r="M69" s="16" t="s">
        <v>78</v>
      </c>
      <c r="N69" s="16"/>
      <c r="O69" s="16"/>
      <c r="P69" s="16"/>
    </row>
    <row r="70" spans="1:16" ht="38.25" x14ac:dyDescent="0.2">
      <c r="A70" s="15">
        <f t="shared" si="1"/>
        <v>69</v>
      </c>
      <c r="B70" s="15" t="s">
        <v>69</v>
      </c>
      <c r="C70" s="16" t="s">
        <v>121</v>
      </c>
      <c r="D70" s="16" t="s">
        <v>122</v>
      </c>
      <c r="E70" s="15">
        <v>2</v>
      </c>
      <c r="F70" s="16" t="s">
        <v>39</v>
      </c>
      <c r="G70" s="16" t="s">
        <v>118</v>
      </c>
      <c r="H70" s="16" t="s">
        <v>123</v>
      </c>
      <c r="I70" s="16" t="s">
        <v>74</v>
      </c>
      <c r="J70" s="16" t="s">
        <v>75</v>
      </c>
      <c r="K70" s="16" t="s">
        <v>124</v>
      </c>
      <c r="L70" s="16" t="s">
        <v>94</v>
      </c>
      <c r="M70" s="16" t="s">
        <v>95</v>
      </c>
      <c r="N70" s="16"/>
      <c r="O70" s="16"/>
      <c r="P70" s="16"/>
    </row>
    <row r="71" spans="1:16" ht="38.25" x14ac:dyDescent="0.2">
      <c r="A71" s="15">
        <f t="shared" si="1"/>
        <v>70</v>
      </c>
      <c r="B71" s="15" t="s">
        <v>69</v>
      </c>
      <c r="C71" s="16" t="s">
        <v>305</v>
      </c>
      <c r="D71" s="16" t="s">
        <v>306</v>
      </c>
      <c r="E71" s="15">
        <v>1</v>
      </c>
      <c r="F71" s="16" t="s">
        <v>39</v>
      </c>
      <c r="G71" s="16" t="s">
        <v>296</v>
      </c>
      <c r="H71" s="16" t="s">
        <v>307</v>
      </c>
      <c r="I71" s="16" t="s">
        <v>42</v>
      </c>
      <c r="J71" s="16" t="s">
        <v>241</v>
      </c>
      <c r="K71" s="16" t="s">
        <v>308</v>
      </c>
      <c r="L71" s="16" t="s">
        <v>94</v>
      </c>
      <c r="M71" s="16" t="s">
        <v>51</v>
      </c>
      <c r="N71" s="16" t="s">
        <v>309</v>
      </c>
      <c r="O71" s="16" t="s">
        <v>270</v>
      </c>
      <c r="P71" s="16" t="s">
        <v>310</v>
      </c>
    </row>
    <row r="72" spans="1:16" ht="38.25" x14ac:dyDescent="0.2">
      <c r="A72" s="15">
        <f t="shared" si="1"/>
        <v>71</v>
      </c>
      <c r="B72" s="15" t="s">
        <v>69</v>
      </c>
      <c r="C72" s="16" t="s">
        <v>311</v>
      </c>
      <c r="D72" s="16" t="s">
        <v>312</v>
      </c>
      <c r="E72" s="15">
        <v>1</v>
      </c>
      <c r="F72" s="16" t="s">
        <v>48</v>
      </c>
      <c r="G72" s="16" t="s">
        <v>296</v>
      </c>
      <c r="H72" s="16" t="s">
        <v>311</v>
      </c>
      <c r="I72" s="16" t="s">
        <v>87</v>
      </c>
      <c r="J72" s="16" t="s">
        <v>313</v>
      </c>
      <c r="K72" s="16" t="s">
        <v>314</v>
      </c>
      <c r="L72" s="16" t="s">
        <v>223</v>
      </c>
      <c r="M72" s="16" t="s">
        <v>78</v>
      </c>
      <c r="N72" s="16"/>
      <c r="O72" s="16"/>
      <c r="P72" s="16"/>
    </row>
    <row r="73" spans="1:16" ht="38.25" x14ac:dyDescent="0.2">
      <c r="A73" s="15">
        <f t="shared" si="1"/>
        <v>72</v>
      </c>
      <c r="B73" s="15" t="s">
        <v>69</v>
      </c>
      <c r="C73" s="16" t="s">
        <v>349</v>
      </c>
      <c r="D73" s="16" t="s">
        <v>350</v>
      </c>
      <c r="E73" s="15">
        <v>4</v>
      </c>
      <c r="F73" s="16" t="s">
        <v>99</v>
      </c>
      <c r="G73" s="16" t="s">
        <v>331</v>
      </c>
      <c r="H73" s="16" t="s">
        <v>351</v>
      </c>
      <c r="I73" s="16" t="s">
        <v>57</v>
      </c>
      <c r="J73" s="16" t="s">
        <v>339</v>
      </c>
      <c r="K73" s="16" t="s">
        <v>352</v>
      </c>
      <c r="L73" s="16" t="s">
        <v>108</v>
      </c>
      <c r="M73" s="16" t="s">
        <v>46</v>
      </c>
      <c r="N73" s="16"/>
      <c r="O73" s="16"/>
      <c r="P73" s="16"/>
    </row>
    <row r="74" spans="1:16" ht="38.25" x14ac:dyDescent="0.2">
      <c r="A74" s="15">
        <f t="shared" si="1"/>
        <v>73</v>
      </c>
      <c r="B74" s="15" t="s">
        <v>69</v>
      </c>
      <c r="C74" s="16" t="s">
        <v>353</v>
      </c>
      <c r="D74" s="16" t="s">
        <v>354</v>
      </c>
      <c r="E74" s="15">
        <v>4</v>
      </c>
      <c r="F74" s="16" t="s">
        <v>99</v>
      </c>
      <c r="G74" s="16" t="s">
        <v>331</v>
      </c>
      <c r="H74" s="16" t="s">
        <v>355</v>
      </c>
      <c r="I74" s="16" t="s">
        <v>57</v>
      </c>
      <c r="J74" s="16" t="s">
        <v>75</v>
      </c>
      <c r="K74" s="16" t="s">
        <v>356</v>
      </c>
      <c r="L74" s="16" t="s">
        <v>108</v>
      </c>
      <c r="M74" s="16" t="s">
        <v>46</v>
      </c>
      <c r="N74" s="16"/>
      <c r="O74" s="16"/>
      <c r="P74" s="16"/>
    </row>
    <row r="75" spans="1:16" ht="51" x14ac:dyDescent="0.2">
      <c r="A75" s="15">
        <f t="shared" si="1"/>
        <v>74</v>
      </c>
      <c r="B75" s="15" t="s">
        <v>69</v>
      </c>
      <c r="C75" s="16" t="s">
        <v>503</v>
      </c>
      <c r="D75" s="16" t="s">
        <v>504</v>
      </c>
      <c r="E75" s="15">
        <v>1</v>
      </c>
      <c r="F75" s="16" t="s">
        <v>39</v>
      </c>
      <c r="G75" s="16" t="s">
        <v>417</v>
      </c>
      <c r="H75" s="16" t="s">
        <v>505</v>
      </c>
      <c r="I75" s="16" t="s">
        <v>42</v>
      </c>
      <c r="J75" s="16" t="s">
        <v>506</v>
      </c>
      <c r="K75" s="16" t="s">
        <v>507</v>
      </c>
      <c r="L75" s="16" t="s">
        <v>223</v>
      </c>
      <c r="M75" s="16" t="s">
        <v>78</v>
      </c>
      <c r="N75" s="16" t="s">
        <v>508</v>
      </c>
      <c r="O75" s="16" t="s">
        <v>509</v>
      </c>
      <c r="P75" s="16" t="s">
        <v>510</v>
      </c>
    </row>
    <row r="76" spans="1:16" ht="25.5" x14ac:dyDescent="0.2">
      <c r="A76" s="15">
        <f t="shared" si="1"/>
        <v>75</v>
      </c>
      <c r="B76" s="15" t="s">
        <v>69</v>
      </c>
      <c r="C76" s="16" t="s">
        <v>709</v>
      </c>
      <c r="D76" s="16" t="s">
        <v>85</v>
      </c>
      <c r="E76" s="15">
        <v>5</v>
      </c>
      <c r="F76" s="16" t="s">
        <v>99</v>
      </c>
      <c r="G76" s="16" t="s">
        <v>704</v>
      </c>
      <c r="H76" s="16" t="s">
        <v>710</v>
      </c>
      <c r="I76" s="16" t="s">
        <v>57</v>
      </c>
      <c r="J76" s="16" t="s">
        <v>129</v>
      </c>
      <c r="K76" s="16" t="s">
        <v>711</v>
      </c>
      <c r="L76" s="16" t="s">
        <v>94</v>
      </c>
      <c r="M76" s="16" t="s">
        <v>46</v>
      </c>
      <c r="N76" s="16" t="s">
        <v>712</v>
      </c>
      <c r="O76" s="16" t="s">
        <v>713</v>
      </c>
      <c r="P76" s="16" t="s">
        <v>714</v>
      </c>
    </row>
    <row r="77" spans="1:16" ht="38.25" x14ac:dyDescent="0.2">
      <c r="A77" s="15">
        <f t="shared" si="1"/>
        <v>76</v>
      </c>
      <c r="B77" s="15" t="s">
        <v>69</v>
      </c>
      <c r="C77" s="16" t="s">
        <v>906</v>
      </c>
      <c r="D77" s="16" t="s">
        <v>907</v>
      </c>
      <c r="E77" s="15">
        <v>65</v>
      </c>
      <c r="F77" s="16" t="s">
        <v>39</v>
      </c>
      <c r="G77" s="16" t="s">
        <v>897</v>
      </c>
      <c r="H77" s="16" t="s">
        <v>908</v>
      </c>
      <c r="I77" s="16" t="s">
        <v>112</v>
      </c>
      <c r="J77" s="16" t="s">
        <v>909</v>
      </c>
      <c r="K77" s="16" t="s">
        <v>910</v>
      </c>
      <c r="L77" s="16" t="s">
        <v>94</v>
      </c>
      <c r="M77" s="16" t="s">
        <v>46</v>
      </c>
      <c r="N77" s="16" t="s">
        <v>911</v>
      </c>
      <c r="O77" s="16" t="s">
        <v>235</v>
      </c>
      <c r="P77" s="16" t="s">
        <v>912</v>
      </c>
    </row>
    <row r="78" spans="1:16" ht="38.25" x14ac:dyDescent="0.2">
      <c r="A78" s="15">
        <f t="shared" si="1"/>
        <v>77</v>
      </c>
      <c r="B78" s="15" t="s">
        <v>69</v>
      </c>
      <c r="C78" s="16" t="s">
        <v>913</v>
      </c>
      <c r="D78" s="16" t="s">
        <v>914</v>
      </c>
      <c r="E78" s="15">
        <v>25</v>
      </c>
      <c r="F78" s="16" t="s">
        <v>39</v>
      </c>
      <c r="G78" s="16" t="s">
        <v>897</v>
      </c>
      <c r="H78" s="16" t="s">
        <v>915</v>
      </c>
      <c r="I78" s="16" t="s">
        <v>57</v>
      </c>
      <c r="J78" s="16" t="s">
        <v>506</v>
      </c>
      <c r="K78" s="16" t="s">
        <v>916</v>
      </c>
      <c r="L78" s="16" t="s">
        <v>425</v>
      </c>
      <c r="M78" s="16" t="s">
        <v>46</v>
      </c>
      <c r="N78" s="16" t="s">
        <v>917</v>
      </c>
      <c r="O78" s="16" t="s">
        <v>918</v>
      </c>
      <c r="P78" s="16" t="s">
        <v>919</v>
      </c>
    </row>
    <row r="79" spans="1:16" ht="38.25" x14ac:dyDescent="0.2">
      <c r="A79" s="15">
        <f t="shared" si="1"/>
        <v>78</v>
      </c>
      <c r="B79" s="15" t="s">
        <v>69</v>
      </c>
      <c r="C79" s="16" t="s">
        <v>920</v>
      </c>
      <c r="D79" s="16" t="s">
        <v>907</v>
      </c>
      <c r="E79" s="15">
        <v>65</v>
      </c>
      <c r="F79" s="16" t="s">
        <v>39</v>
      </c>
      <c r="G79" s="16" t="s">
        <v>897</v>
      </c>
      <c r="H79" s="16" t="s">
        <v>921</v>
      </c>
      <c r="I79" s="16" t="s">
        <v>112</v>
      </c>
      <c r="J79" s="16" t="s">
        <v>922</v>
      </c>
      <c r="K79" s="16" t="s">
        <v>923</v>
      </c>
      <c r="L79" s="16" t="s">
        <v>94</v>
      </c>
      <c r="M79" s="16" t="s">
        <v>46</v>
      </c>
      <c r="N79" s="16" t="s">
        <v>924</v>
      </c>
      <c r="O79" s="16" t="s">
        <v>252</v>
      </c>
      <c r="P79" s="16" t="s">
        <v>925</v>
      </c>
    </row>
    <row r="80" spans="1:16" ht="25.5" x14ac:dyDescent="0.2">
      <c r="A80" s="15">
        <f t="shared" si="1"/>
        <v>79</v>
      </c>
      <c r="B80" s="15" t="s">
        <v>69</v>
      </c>
      <c r="C80" s="16" t="s">
        <v>980</v>
      </c>
      <c r="D80" s="16" t="s">
        <v>981</v>
      </c>
      <c r="E80" s="15">
        <v>65</v>
      </c>
      <c r="F80" s="16" t="s">
        <v>39</v>
      </c>
      <c r="G80" s="16" t="s">
        <v>975</v>
      </c>
      <c r="H80" s="16" t="s">
        <v>982</v>
      </c>
      <c r="I80" s="16" t="s">
        <v>112</v>
      </c>
      <c r="J80" s="16" t="s">
        <v>256</v>
      </c>
      <c r="K80" s="16" t="s">
        <v>983</v>
      </c>
      <c r="L80" s="16" t="s">
        <v>94</v>
      </c>
      <c r="M80" s="16" t="s">
        <v>46</v>
      </c>
      <c r="N80" s="16" t="s">
        <v>984</v>
      </c>
      <c r="O80" s="16" t="s">
        <v>64</v>
      </c>
      <c r="P80" s="16" t="s">
        <v>985</v>
      </c>
    </row>
    <row r="81" spans="1:16" ht="25.5" x14ac:dyDescent="0.2">
      <c r="A81" s="15">
        <f t="shared" si="1"/>
        <v>80</v>
      </c>
      <c r="B81" s="15" t="s">
        <v>69</v>
      </c>
      <c r="C81" s="16" t="s">
        <v>1004</v>
      </c>
      <c r="D81" s="16" t="s">
        <v>1005</v>
      </c>
      <c r="E81" s="15">
        <v>1</v>
      </c>
      <c r="F81" s="16" t="s">
        <v>99</v>
      </c>
      <c r="G81" s="16" t="s">
        <v>1006</v>
      </c>
      <c r="H81" s="16" t="s">
        <v>1007</v>
      </c>
      <c r="I81" s="16" t="s">
        <v>57</v>
      </c>
      <c r="J81" s="16" t="s">
        <v>381</v>
      </c>
      <c r="K81" s="16" t="s">
        <v>1008</v>
      </c>
      <c r="L81" s="16" t="s">
        <v>250</v>
      </c>
      <c r="M81" s="16" t="s">
        <v>46</v>
      </c>
      <c r="N81" s="16" t="s">
        <v>1009</v>
      </c>
      <c r="O81" s="16" t="s">
        <v>64</v>
      </c>
      <c r="P81" s="16" t="s">
        <v>1010</v>
      </c>
    </row>
    <row r="82" spans="1:16" ht="25.5" x14ac:dyDescent="0.2">
      <c r="A82" s="15">
        <f t="shared" si="1"/>
        <v>81</v>
      </c>
      <c r="B82" s="15" t="s">
        <v>69</v>
      </c>
      <c r="C82" s="16" t="s">
        <v>1043</v>
      </c>
      <c r="D82" s="16" t="s">
        <v>1044</v>
      </c>
      <c r="E82" s="15">
        <v>5</v>
      </c>
      <c r="F82" s="16" t="s">
        <v>48</v>
      </c>
      <c r="G82" s="16" t="s">
        <v>1013</v>
      </c>
      <c r="H82" s="16" t="s">
        <v>1045</v>
      </c>
      <c r="I82" s="16" t="s">
        <v>42</v>
      </c>
      <c r="J82" s="16" t="s">
        <v>92</v>
      </c>
      <c r="K82" s="16" t="s">
        <v>1046</v>
      </c>
      <c r="L82" s="16" t="s">
        <v>94</v>
      </c>
      <c r="M82" s="16" t="s">
        <v>46</v>
      </c>
      <c r="N82" s="16"/>
      <c r="O82" s="16"/>
      <c r="P82" s="16"/>
    </row>
    <row r="83" spans="1:16" ht="25.5" x14ac:dyDescent="0.2">
      <c r="A83" s="15">
        <f t="shared" si="1"/>
        <v>82</v>
      </c>
      <c r="B83" s="15" t="s">
        <v>69</v>
      </c>
      <c r="C83" s="16" t="s">
        <v>1047</v>
      </c>
      <c r="D83" s="16" t="s">
        <v>306</v>
      </c>
      <c r="E83" s="15">
        <v>45</v>
      </c>
      <c r="F83" s="16" t="s">
        <v>39</v>
      </c>
      <c r="G83" s="16" t="s">
        <v>1013</v>
      </c>
      <c r="H83" s="16" t="s">
        <v>769</v>
      </c>
      <c r="I83" s="16" t="s">
        <v>42</v>
      </c>
      <c r="J83" s="16" t="s">
        <v>241</v>
      </c>
      <c r="K83" s="16" t="s">
        <v>1048</v>
      </c>
      <c r="L83" s="16" t="s">
        <v>115</v>
      </c>
      <c r="M83" s="16" t="s">
        <v>51</v>
      </c>
      <c r="N83" s="16"/>
      <c r="O83" s="16"/>
      <c r="P83" s="16"/>
    </row>
    <row r="84" spans="1:16" ht="25.5" x14ac:dyDescent="0.2">
      <c r="A84" s="15">
        <f t="shared" si="1"/>
        <v>83</v>
      </c>
      <c r="B84" s="15" t="s">
        <v>69</v>
      </c>
      <c r="C84" s="16" t="s">
        <v>1101</v>
      </c>
      <c r="D84" s="16" t="s">
        <v>71</v>
      </c>
      <c r="E84" s="15">
        <v>5</v>
      </c>
      <c r="F84" s="16" t="s">
        <v>99</v>
      </c>
      <c r="G84" s="16" t="s">
        <v>1013</v>
      </c>
      <c r="H84" s="16" t="s">
        <v>1102</v>
      </c>
      <c r="I84" s="16" t="s">
        <v>57</v>
      </c>
      <c r="J84" s="16" t="s">
        <v>129</v>
      </c>
      <c r="K84" s="16" t="s">
        <v>1103</v>
      </c>
      <c r="L84" s="16" t="s">
        <v>94</v>
      </c>
      <c r="M84" s="16" t="s">
        <v>46</v>
      </c>
      <c r="N84" s="16" t="s">
        <v>1104</v>
      </c>
      <c r="O84" s="16" t="s">
        <v>713</v>
      </c>
      <c r="P84" s="16" t="s">
        <v>1105</v>
      </c>
    </row>
    <row r="85" spans="1:16" ht="25.5" x14ac:dyDescent="0.2">
      <c r="A85" s="15">
        <f t="shared" si="1"/>
        <v>84</v>
      </c>
      <c r="B85" s="15" t="s">
        <v>69</v>
      </c>
      <c r="C85" s="16" t="s">
        <v>1106</v>
      </c>
      <c r="D85" s="16" t="s">
        <v>71</v>
      </c>
      <c r="E85" s="15">
        <v>5</v>
      </c>
      <c r="F85" s="16" t="s">
        <v>99</v>
      </c>
      <c r="G85" s="16" t="s">
        <v>1013</v>
      </c>
      <c r="H85" s="16" t="s">
        <v>1107</v>
      </c>
      <c r="I85" s="16" t="s">
        <v>57</v>
      </c>
      <c r="J85" s="16" t="s">
        <v>129</v>
      </c>
      <c r="K85" s="16" t="s">
        <v>1108</v>
      </c>
      <c r="L85" s="16" t="s">
        <v>94</v>
      </c>
      <c r="M85" s="16" t="s">
        <v>46</v>
      </c>
      <c r="N85" s="16"/>
      <c r="O85" s="16"/>
      <c r="P85" s="16"/>
    </row>
    <row r="86" spans="1:16" ht="38.25" x14ac:dyDescent="0.2">
      <c r="A86" s="15">
        <f t="shared" si="1"/>
        <v>85</v>
      </c>
      <c r="B86" s="15" t="s">
        <v>69</v>
      </c>
      <c r="C86" s="16" t="s">
        <v>1183</v>
      </c>
      <c r="D86" s="16" t="s">
        <v>1184</v>
      </c>
      <c r="E86" s="15">
        <v>45</v>
      </c>
      <c r="F86" s="16" t="s">
        <v>48</v>
      </c>
      <c r="G86" s="16" t="s">
        <v>1013</v>
      </c>
      <c r="H86" s="16" t="s">
        <v>1185</v>
      </c>
      <c r="I86" s="16" t="s">
        <v>42</v>
      </c>
      <c r="J86" s="16" t="s">
        <v>113</v>
      </c>
      <c r="K86" s="16" t="s">
        <v>1186</v>
      </c>
      <c r="L86" s="16" t="s">
        <v>94</v>
      </c>
      <c r="M86" s="16" t="s">
        <v>46</v>
      </c>
      <c r="N86" s="16" t="s">
        <v>1187</v>
      </c>
      <c r="O86" s="16" t="s">
        <v>292</v>
      </c>
      <c r="P86" s="16" t="s">
        <v>1188</v>
      </c>
    </row>
    <row r="87" spans="1:16" ht="25.5" x14ac:dyDescent="0.2">
      <c r="A87" s="15">
        <f t="shared" si="1"/>
        <v>86</v>
      </c>
      <c r="B87" s="15" t="s">
        <v>69</v>
      </c>
      <c r="C87" s="16" t="s">
        <v>1189</v>
      </c>
      <c r="D87" s="16" t="s">
        <v>85</v>
      </c>
      <c r="E87" s="15">
        <v>10</v>
      </c>
      <c r="F87" s="16" t="s">
        <v>99</v>
      </c>
      <c r="G87" s="16" t="s">
        <v>1013</v>
      </c>
      <c r="H87" s="16" t="s">
        <v>1190</v>
      </c>
      <c r="I87" s="16" t="s">
        <v>57</v>
      </c>
      <c r="J87" s="16" t="s">
        <v>129</v>
      </c>
      <c r="K87" s="16" t="s">
        <v>1191</v>
      </c>
      <c r="L87" s="16" t="s">
        <v>94</v>
      </c>
      <c r="M87" s="16" t="s">
        <v>46</v>
      </c>
      <c r="N87" s="16"/>
      <c r="O87" s="16"/>
      <c r="P87" s="16"/>
    </row>
    <row r="88" spans="1:16" ht="25.5" x14ac:dyDescent="0.2">
      <c r="A88" s="15">
        <f t="shared" si="1"/>
        <v>87</v>
      </c>
      <c r="B88" s="15" t="s">
        <v>69</v>
      </c>
      <c r="C88" s="16" t="s">
        <v>1276</v>
      </c>
      <c r="D88" s="16" t="s">
        <v>85</v>
      </c>
      <c r="E88" s="15">
        <v>1</v>
      </c>
      <c r="F88" s="16" t="s">
        <v>279</v>
      </c>
      <c r="G88" s="16" t="s">
        <v>1238</v>
      </c>
      <c r="H88" s="16" t="s">
        <v>1277</v>
      </c>
      <c r="I88" s="16" t="s">
        <v>57</v>
      </c>
      <c r="J88" s="16" t="s">
        <v>129</v>
      </c>
      <c r="K88" s="16" t="s">
        <v>1278</v>
      </c>
      <c r="L88" s="16" t="s">
        <v>94</v>
      </c>
      <c r="M88" s="16" t="s">
        <v>46</v>
      </c>
      <c r="N88" s="16" t="s">
        <v>1279</v>
      </c>
      <c r="O88" s="16" t="s">
        <v>804</v>
      </c>
      <c r="P88" s="16" t="s">
        <v>1280</v>
      </c>
    </row>
    <row r="89" spans="1:16" ht="38.25" x14ac:dyDescent="0.2">
      <c r="A89" s="15">
        <f t="shared" si="1"/>
        <v>88</v>
      </c>
      <c r="B89" s="15" t="s">
        <v>69</v>
      </c>
      <c r="C89" s="16" t="s">
        <v>1333</v>
      </c>
      <c r="D89" s="16" t="s">
        <v>1334</v>
      </c>
      <c r="E89" s="15">
        <v>3</v>
      </c>
      <c r="F89" s="16" t="s">
        <v>279</v>
      </c>
      <c r="G89" s="16" t="s">
        <v>1238</v>
      </c>
      <c r="H89" s="16" t="s">
        <v>1335</v>
      </c>
      <c r="I89" s="16" t="s">
        <v>87</v>
      </c>
      <c r="J89" s="16" t="s">
        <v>75</v>
      </c>
      <c r="K89" s="16" t="s">
        <v>1336</v>
      </c>
      <c r="L89" s="16" t="s">
        <v>94</v>
      </c>
      <c r="M89" s="16" t="s">
        <v>46</v>
      </c>
      <c r="N89" s="16" t="s">
        <v>1337</v>
      </c>
      <c r="O89" s="16" t="s">
        <v>235</v>
      </c>
      <c r="P89" s="16" t="s">
        <v>1338</v>
      </c>
    </row>
    <row r="90" spans="1:16" ht="38.25" x14ac:dyDescent="0.2">
      <c r="A90" s="15">
        <f t="shared" si="1"/>
        <v>89</v>
      </c>
      <c r="B90" s="15" t="s">
        <v>69</v>
      </c>
      <c r="C90" s="16" t="s">
        <v>1339</v>
      </c>
      <c r="D90" s="16" t="s">
        <v>1334</v>
      </c>
      <c r="E90" s="15">
        <v>3</v>
      </c>
      <c r="F90" s="16" t="s">
        <v>99</v>
      </c>
      <c r="G90" s="16" t="s">
        <v>1238</v>
      </c>
      <c r="H90" s="16" t="s">
        <v>1340</v>
      </c>
      <c r="I90" s="16" t="s">
        <v>57</v>
      </c>
      <c r="J90" s="16" t="s">
        <v>75</v>
      </c>
      <c r="K90" s="16" t="s">
        <v>1341</v>
      </c>
      <c r="L90" s="16" t="s">
        <v>94</v>
      </c>
      <c r="M90" s="16" t="s">
        <v>46</v>
      </c>
      <c r="N90" s="16"/>
      <c r="O90" s="16"/>
      <c r="P90" s="16"/>
    </row>
    <row r="91" spans="1:16" ht="38.25" x14ac:dyDescent="0.2">
      <c r="A91" s="15">
        <f t="shared" si="1"/>
        <v>90</v>
      </c>
      <c r="B91" s="15" t="s">
        <v>69</v>
      </c>
      <c r="C91" s="16" t="s">
        <v>941</v>
      </c>
      <c r="D91" s="16" t="s">
        <v>1342</v>
      </c>
      <c r="E91" s="15">
        <v>3</v>
      </c>
      <c r="F91" s="16" t="s">
        <v>39</v>
      </c>
      <c r="G91" s="16" t="s">
        <v>1238</v>
      </c>
      <c r="H91" s="16" t="s">
        <v>1343</v>
      </c>
      <c r="I91" s="16" t="s">
        <v>87</v>
      </c>
      <c r="J91" s="16" t="s">
        <v>75</v>
      </c>
      <c r="K91" s="16" t="s">
        <v>1344</v>
      </c>
      <c r="L91" s="16" t="s">
        <v>250</v>
      </c>
      <c r="M91" s="16" t="s">
        <v>46</v>
      </c>
      <c r="N91" s="16" t="s">
        <v>1345</v>
      </c>
      <c r="O91" s="16" t="s">
        <v>804</v>
      </c>
      <c r="P91" s="16" t="s">
        <v>1346</v>
      </c>
    </row>
    <row r="92" spans="1:16" ht="38.25" x14ac:dyDescent="0.2">
      <c r="A92" s="15">
        <f t="shared" si="1"/>
        <v>91</v>
      </c>
      <c r="B92" s="15" t="s">
        <v>69</v>
      </c>
      <c r="C92" s="16" t="s">
        <v>1347</v>
      </c>
      <c r="D92" s="16" t="s">
        <v>1334</v>
      </c>
      <c r="E92" s="15">
        <v>3</v>
      </c>
      <c r="F92" s="16" t="s">
        <v>99</v>
      </c>
      <c r="G92" s="16" t="s">
        <v>1238</v>
      </c>
      <c r="H92" s="16" t="s">
        <v>1348</v>
      </c>
      <c r="I92" s="16" t="s">
        <v>87</v>
      </c>
      <c r="J92" s="16" t="s">
        <v>75</v>
      </c>
      <c r="K92" s="16" t="s">
        <v>1349</v>
      </c>
      <c r="L92" s="16" t="s">
        <v>94</v>
      </c>
      <c r="M92" s="16" t="s">
        <v>46</v>
      </c>
      <c r="N92" s="16" t="s">
        <v>1350</v>
      </c>
      <c r="O92" s="16" t="s">
        <v>235</v>
      </c>
      <c r="P92" s="16" t="s">
        <v>1351</v>
      </c>
    </row>
    <row r="93" spans="1:16" ht="38.25" x14ac:dyDescent="0.2">
      <c r="A93" s="15">
        <f t="shared" si="1"/>
        <v>92</v>
      </c>
      <c r="B93" s="15" t="s">
        <v>69</v>
      </c>
      <c r="C93" s="16" t="s">
        <v>1403</v>
      </c>
      <c r="D93" s="16" t="s">
        <v>1404</v>
      </c>
      <c r="E93" s="15">
        <v>1</v>
      </c>
      <c r="F93" s="16" t="s">
        <v>99</v>
      </c>
      <c r="G93" s="16" t="s">
        <v>1390</v>
      </c>
      <c r="H93" s="16" t="s">
        <v>1405</v>
      </c>
      <c r="I93" s="16" t="s">
        <v>42</v>
      </c>
      <c r="J93" s="16" t="s">
        <v>667</v>
      </c>
      <c r="K93" s="16" t="s">
        <v>1406</v>
      </c>
      <c r="L93" s="16" t="s">
        <v>94</v>
      </c>
      <c r="M93" s="16" t="s">
        <v>46</v>
      </c>
      <c r="N93" s="16"/>
      <c r="O93" s="16"/>
      <c r="P93" s="16"/>
    </row>
    <row r="94" spans="1:16" ht="38.25" x14ac:dyDescent="0.2">
      <c r="A94" s="15">
        <f t="shared" si="1"/>
        <v>93</v>
      </c>
      <c r="B94" s="15" t="s">
        <v>102</v>
      </c>
      <c r="C94" s="16" t="s">
        <v>103</v>
      </c>
      <c r="D94" s="16" t="s">
        <v>104</v>
      </c>
      <c r="E94" s="15">
        <v>2</v>
      </c>
      <c r="F94" s="16" t="s">
        <v>99</v>
      </c>
      <c r="G94" s="16" t="s">
        <v>105</v>
      </c>
      <c r="H94" s="16" t="s">
        <v>106</v>
      </c>
      <c r="I94" s="16" t="s">
        <v>57</v>
      </c>
      <c r="J94" s="16" t="s">
        <v>75</v>
      </c>
      <c r="K94" s="16" t="s">
        <v>107</v>
      </c>
      <c r="L94" s="16" t="s">
        <v>108</v>
      </c>
      <c r="M94" s="16" t="s">
        <v>46</v>
      </c>
      <c r="N94" s="16"/>
      <c r="O94" s="16"/>
      <c r="P94" s="16"/>
    </row>
    <row r="95" spans="1:16" ht="25.5" x14ac:dyDescent="0.2">
      <c r="A95" s="15">
        <f t="shared" si="1"/>
        <v>94</v>
      </c>
      <c r="B95" s="15" t="s">
        <v>102</v>
      </c>
      <c r="C95" s="16" t="s">
        <v>116</v>
      </c>
      <c r="D95" s="16" t="s">
        <v>117</v>
      </c>
      <c r="E95" s="15">
        <v>2</v>
      </c>
      <c r="F95" s="16" t="s">
        <v>48</v>
      </c>
      <c r="G95" s="16" t="s">
        <v>118</v>
      </c>
      <c r="H95" s="16" t="s">
        <v>119</v>
      </c>
      <c r="I95" s="16" t="s">
        <v>57</v>
      </c>
      <c r="J95" s="16" t="s">
        <v>58</v>
      </c>
      <c r="K95" s="16" t="s">
        <v>120</v>
      </c>
      <c r="L95" s="16" t="s">
        <v>94</v>
      </c>
      <c r="M95" s="16" t="s">
        <v>46</v>
      </c>
      <c r="N95" s="16"/>
      <c r="O95" s="16"/>
      <c r="P95" s="16"/>
    </row>
    <row r="96" spans="1:16" ht="25.5" x14ac:dyDescent="0.2">
      <c r="A96" s="15">
        <f t="shared" si="1"/>
        <v>95</v>
      </c>
      <c r="B96" s="15" t="s">
        <v>102</v>
      </c>
      <c r="C96" s="16" t="s">
        <v>125</v>
      </c>
      <c r="D96" s="16" t="s">
        <v>126</v>
      </c>
      <c r="E96" s="15">
        <v>4</v>
      </c>
      <c r="F96" s="16" t="s">
        <v>39</v>
      </c>
      <c r="G96" s="16" t="s">
        <v>118</v>
      </c>
      <c r="H96" s="16" t="s">
        <v>127</v>
      </c>
      <c r="I96" s="16" t="s">
        <v>128</v>
      </c>
      <c r="J96" s="16" t="s">
        <v>129</v>
      </c>
      <c r="K96" s="16" t="s">
        <v>130</v>
      </c>
      <c r="L96" s="16" t="s">
        <v>115</v>
      </c>
      <c r="M96" s="16" t="s">
        <v>46</v>
      </c>
      <c r="N96" s="16"/>
      <c r="O96" s="16"/>
      <c r="P96" s="16"/>
    </row>
    <row r="97" spans="1:16" ht="38.25" x14ac:dyDescent="0.2">
      <c r="A97" s="15">
        <f t="shared" si="1"/>
        <v>96</v>
      </c>
      <c r="B97" s="15" t="s">
        <v>102</v>
      </c>
      <c r="C97" s="16" t="s">
        <v>451</v>
      </c>
      <c r="D97" s="16" t="s">
        <v>452</v>
      </c>
      <c r="E97" s="15">
        <v>1</v>
      </c>
      <c r="F97" s="16" t="s">
        <v>39</v>
      </c>
      <c r="G97" s="16" t="s">
        <v>417</v>
      </c>
      <c r="H97" s="16" t="s">
        <v>453</v>
      </c>
      <c r="I97" s="16" t="s">
        <v>42</v>
      </c>
      <c r="J97" s="16" t="s">
        <v>135</v>
      </c>
      <c r="K97" s="16" t="s">
        <v>454</v>
      </c>
      <c r="L97" s="16" t="s">
        <v>50</v>
      </c>
      <c r="M97" s="16" t="s">
        <v>51</v>
      </c>
      <c r="N97" s="16" t="s">
        <v>455</v>
      </c>
      <c r="O97" s="16" t="s">
        <v>456</v>
      </c>
      <c r="P97" s="16" t="s">
        <v>457</v>
      </c>
    </row>
    <row r="98" spans="1:16" ht="38.25" x14ac:dyDescent="0.2">
      <c r="A98" s="15">
        <f t="shared" si="1"/>
        <v>97</v>
      </c>
      <c r="B98" s="15" t="s">
        <v>102</v>
      </c>
      <c r="C98" s="16" t="s">
        <v>478</v>
      </c>
      <c r="D98" s="16" t="s">
        <v>479</v>
      </c>
      <c r="E98" s="15">
        <v>10</v>
      </c>
      <c r="F98" s="16" t="s">
        <v>99</v>
      </c>
      <c r="G98" s="16" t="s">
        <v>417</v>
      </c>
      <c r="H98" s="16" t="s">
        <v>480</v>
      </c>
      <c r="I98" s="16" t="s">
        <v>57</v>
      </c>
      <c r="J98" s="16" t="s">
        <v>339</v>
      </c>
      <c r="K98" s="16" t="s">
        <v>481</v>
      </c>
      <c r="L98" s="16" t="s">
        <v>250</v>
      </c>
      <c r="M98" s="16" t="s">
        <v>46</v>
      </c>
      <c r="N98" s="16" t="s">
        <v>482</v>
      </c>
      <c r="O98" s="16" t="s">
        <v>483</v>
      </c>
      <c r="P98" s="16" t="s">
        <v>484</v>
      </c>
    </row>
    <row r="99" spans="1:16" ht="38.25" x14ac:dyDescent="0.2">
      <c r="A99" s="15">
        <f t="shared" si="1"/>
        <v>98</v>
      </c>
      <c r="B99" s="15" t="s">
        <v>102</v>
      </c>
      <c r="C99" s="16" t="s">
        <v>511</v>
      </c>
      <c r="D99" s="16" t="s">
        <v>512</v>
      </c>
      <c r="E99" s="15">
        <v>3</v>
      </c>
      <c r="F99" s="16" t="s">
        <v>99</v>
      </c>
      <c r="G99" s="16" t="s">
        <v>417</v>
      </c>
      <c r="H99" s="16" t="s">
        <v>513</v>
      </c>
      <c r="I99" s="16" t="s">
        <v>57</v>
      </c>
      <c r="J99" s="16" t="s">
        <v>261</v>
      </c>
      <c r="K99" s="16" t="s">
        <v>514</v>
      </c>
      <c r="L99" s="16" t="s">
        <v>50</v>
      </c>
      <c r="M99" s="16" t="s">
        <v>46</v>
      </c>
      <c r="N99" s="16" t="s">
        <v>515</v>
      </c>
      <c r="O99" s="16" t="s">
        <v>235</v>
      </c>
      <c r="P99" s="16" t="s">
        <v>516</v>
      </c>
    </row>
    <row r="100" spans="1:16" ht="38.25" x14ac:dyDescent="0.2">
      <c r="A100" s="15">
        <f t="shared" si="1"/>
        <v>99</v>
      </c>
      <c r="B100" s="15" t="s">
        <v>102</v>
      </c>
      <c r="C100" s="16" t="s">
        <v>601</v>
      </c>
      <c r="D100" s="16" t="s">
        <v>602</v>
      </c>
      <c r="E100" s="15">
        <v>2</v>
      </c>
      <c r="F100" s="16" t="s">
        <v>48</v>
      </c>
      <c r="G100" s="16" t="s">
        <v>603</v>
      </c>
      <c r="H100" s="16" t="s">
        <v>604</v>
      </c>
      <c r="I100" s="16" t="s">
        <v>57</v>
      </c>
      <c r="J100" s="16" t="s">
        <v>75</v>
      </c>
      <c r="K100" s="16" t="s">
        <v>605</v>
      </c>
      <c r="L100" s="16" t="s">
        <v>108</v>
      </c>
      <c r="M100" s="16" t="s">
        <v>46</v>
      </c>
      <c r="N100" s="16"/>
      <c r="O100" s="16"/>
      <c r="P100" s="16"/>
    </row>
    <row r="101" spans="1:16" ht="38.25" x14ac:dyDescent="0.2">
      <c r="A101" s="15">
        <f t="shared" si="1"/>
        <v>100</v>
      </c>
      <c r="B101" s="15" t="s">
        <v>102</v>
      </c>
      <c r="C101" s="16" t="s">
        <v>606</v>
      </c>
      <c r="D101" s="16" t="s">
        <v>104</v>
      </c>
      <c r="E101" s="15">
        <v>2</v>
      </c>
      <c r="F101" s="16" t="s">
        <v>279</v>
      </c>
      <c r="G101" s="16" t="s">
        <v>603</v>
      </c>
      <c r="H101" s="16" t="s">
        <v>607</v>
      </c>
      <c r="I101" s="16" t="s">
        <v>57</v>
      </c>
      <c r="J101" s="16" t="s">
        <v>75</v>
      </c>
      <c r="K101" s="16" t="s">
        <v>608</v>
      </c>
      <c r="L101" s="16" t="s">
        <v>108</v>
      </c>
      <c r="M101" s="16" t="s">
        <v>46</v>
      </c>
      <c r="N101" s="16"/>
      <c r="O101" s="16"/>
      <c r="P101" s="16"/>
    </row>
    <row r="102" spans="1:16" ht="38.25" x14ac:dyDescent="0.2">
      <c r="A102" s="15">
        <f t="shared" si="1"/>
        <v>101</v>
      </c>
      <c r="B102" s="15" t="s">
        <v>102</v>
      </c>
      <c r="C102" s="16" t="s">
        <v>724</v>
      </c>
      <c r="D102" s="16" t="s">
        <v>725</v>
      </c>
      <c r="E102" s="15">
        <v>5</v>
      </c>
      <c r="F102" s="16" t="s">
        <v>48</v>
      </c>
      <c r="G102" s="16" t="s">
        <v>704</v>
      </c>
      <c r="H102" s="16" t="s">
        <v>726</v>
      </c>
      <c r="I102" s="16" t="s">
        <v>128</v>
      </c>
      <c r="J102" s="16" t="s">
        <v>135</v>
      </c>
      <c r="K102" s="16" t="s">
        <v>727</v>
      </c>
      <c r="L102" s="16" t="s">
        <v>223</v>
      </c>
      <c r="M102" s="16" t="s">
        <v>78</v>
      </c>
      <c r="N102" s="16" t="s">
        <v>728</v>
      </c>
      <c r="O102" s="16" t="s">
        <v>235</v>
      </c>
      <c r="P102" s="16" t="s">
        <v>729</v>
      </c>
    </row>
    <row r="103" spans="1:16" ht="38.25" x14ac:dyDescent="0.2">
      <c r="A103" s="15">
        <f t="shared" si="1"/>
        <v>102</v>
      </c>
      <c r="B103" s="15" t="s">
        <v>102</v>
      </c>
      <c r="C103" s="16" t="s">
        <v>956</v>
      </c>
      <c r="D103" s="16" t="s">
        <v>957</v>
      </c>
      <c r="E103" s="15">
        <v>2</v>
      </c>
      <c r="F103" s="16" t="s">
        <v>39</v>
      </c>
      <c r="G103" s="16" t="s">
        <v>945</v>
      </c>
      <c r="H103" s="16" t="s">
        <v>958</v>
      </c>
      <c r="I103" s="16" t="s">
        <v>57</v>
      </c>
      <c r="J103" s="16" t="s">
        <v>75</v>
      </c>
      <c r="K103" s="16" t="s">
        <v>959</v>
      </c>
      <c r="L103" s="16" t="s">
        <v>94</v>
      </c>
      <c r="M103" s="16" t="s">
        <v>95</v>
      </c>
      <c r="N103" s="16"/>
      <c r="O103" s="16"/>
      <c r="P103" s="16"/>
    </row>
    <row r="104" spans="1:16" ht="38.25" x14ac:dyDescent="0.2">
      <c r="A104" s="15">
        <f t="shared" si="1"/>
        <v>103</v>
      </c>
      <c r="B104" s="15" t="s">
        <v>102</v>
      </c>
      <c r="C104" s="16" t="s">
        <v>1109</v>
      </c>
      <c r="D104" s="16" t="s">
        <v>67</v>
      </c>
      <c r="E104" s="15">
        <v>30</v>
      </c>
      <c r="F104" s="16" t="s">
        <v>99</v>
      </c>
      <c r="G104" s="16" t="s">
        <v>1013</v>
      </c>
      <c r="H104" s="16" t="s">
        <v>1109</v>
      </c>
      <c r="I104" s="16" t="s">
        <v>57</v>
      </c>
      <c r="J104" s="16" t="s">
        <v>267</v>
      </c>
      <c r="K104" s="16" t="s">
        <v>1110</v>
      </c>
      <c r="L104" s="16" t="s">
        <v>94</v>
      </c>
      <c r="M104" s="16" t="s">
        <v>46</v>
      </c>
      <c r="N104" s="16" t="s">
        <v>1111</v>
      </c>
      <c r="O104" s="16" t="s">
        <v>270</v>
      </c>
      <c r="P104" s="16" t="s">
        <v>1112</v>
      </c>
    </row>
    <row r="105" spans="1:16" ht="25.5" x14ac:dyDescent="0.2">
      <c r="A105" s="15">
        <f t="shared" si="1"/>
        <v>104</v>
      </c>
      <c r="B105" s="15" t="s">
        <v>102</v>
      </c>
      <c r="C105" s="16" t="s">
        <v>1192</v>
      </c>
      <c r="D105" s="16" t="s">
        <v>1192</v>
      </c>
      <c r="E105" s="15">
        <v>3</v>
      </c>
      <c r="F105" s="16" t="s">
        <v>99</v>
      </c>
      <c r="G105" s="16" t="s">
        <v>1013</v>
      </c>
      <c r="H105" s="16" t="s">
        <v>1193</v>
      </c>
      <c r="I105" s="16" t="s">
        <v>74</v>
      </c>
      <c r="J105" s="16" t="s">
        <v>267</v>
      </c>
      <c r="K105" s="16" t="s">
        <v>1194</v>
      </c>
      <c r="L105" s="16" t="s">
        <v>94</v>
      </c>
      <c r="M105" s="16" t="s">
        <v>46</v>
      </c>
      <c r="N105" s="16"/>
      <c r="O105" s="16"/>
      <c r="P105" s="16"/>
    </row>
    <row r="106" spans="1:16" ht="38.25" x14ac:dyDescent="0.2">
      <c r="A106" s="15">
        <f t="shared" si="1"/>
        <v>105</v>
      </c>
      <c r="B106" s="15" t="s">
        <v>102</v>
      </c>
      <c r="C106" s="16" t="s">
        <v>1367</v>
      </c>
      <c r="D106" s="16" t="s">
        <v>602</v>
      </c>
      <c r="E106" s="15">
        <v>2</v>
      </c>
      <c r="F106" s="16" t="s">
        <v>99</v>
      </c>
      <c r="G106" s="16" t="s">
        <v>1354</v>
      </c>
      <c r="H106" s="16" t="s">
        <v>1368</v>
      </c>
      <c r="I106" s="16" t="s">
        <v>87</v>
      </c>
      <c r="J106" s="16" t="s">
        <v>75</v>
      </c>
      <c r="K106" s="16" t="s">
        <v>1369</v>
      </c>
      <c r="L106" s="16" t="s">
        <v>108</v>
      </c>
      <c r="M106" s="16" t="s">
        <v>46</v>
      </c>
      <c r="N106" s="16" t="s">
        <v>1370</v>
      </c>
      <c r="O106" s="16" t="s">
        <v>270</v>
      </c>
      <c r="P106" s="16" t="s">
        <v>1371</v>
      </c>
    </row>
    <row r="107" spans="1:16" ht="25.5" x14ac:dyDescent="0.2">
      <c r="A107" s="15">
        <f t="shared" si="1"/>
        <v>106</v>
      </c>
      <c r="B107" s="15" t="s">
        <v>102</v>
      </c>
      <c r="C107" s="16" t="s">
        <v>1372</v>
      </c>
      <c r="D107" s="16" t="s">
        <v>1373</v>
      </c>
      <c r="E107" s="15">
        <v>1</v>
      </c>
      <c r="F107" s="16" t="s">
        <v>99</v>
      </c>
      <c r="G107" s="16" t="s">
        <v>1354</v>
      </c>
      <c r="H107" s="16" t="s">
        <v>1374</v>
      </c>
      <c r="I107" s="16" t="s">
        <v>74</v>
      </c>
      <c r="J107" s="16" t="s">
        <v>261</v>
      </c>
      <c r="K107" s="16" t="s">
        <v>1299</v>
      </c>
      <c r="L107" s="16" t="s">
        <v>108</v>
      </c>
      <c r="M107" s="16" t="s">
        <v>46</v>
      </c>
      <c r="N107" s="16"/>
      <c r="O107" s="16"/>
      <c r="P107" s="16"/>
    </row>
    <row r="108" spans="1:16" ht="51" x14ac:dyDescent="0.2">
      <c r="A108" s="15">
        <f t="shared" si="1"/>
        <v>107</v>
      </c>
      <c r="B108" s="15" t="s">
        <v>131</v>
      </c>
      <c r="C108" s="16" t="s">
        <v>132</v>
      </c>
      <c r="D108" s="16" t="s">
        <v>133</v>
      </c>
      <c r="E108" s="15">
        <v>3</v>
      </c>
      <c r="F108" s="16" t="s">
        <v>39</v>
      </c>
      <c r="G108" s="16" t="s">
        <v>118</v>
      </c>
      <c r="H108" s="16" t="s">
        <v>134</v>
      </c>
      <c r="I108" s="16" t="s">
        <v>42</v>
      </c>
      <c r="J108" s="16" t="s">
        <v>135</v>
      </c>
      <c r="K108" s="16" t="s">
        <v>136</v>
      </c>
      <c r="L108" s="16" t="s">
        <v>50</v>
      </c>
      <c r="M108" s="16" t="s">
        <v>137</v>
      </c>
      <c r="N108" s="16"/>
      <c r="O108" s="16"/>
      <c r="P108" s="16"/>
    </row>
    <row r="109" spans="1:16" ht="38.25" x14ac:dyDescent="0.2">
      <c r="A109" s="15">
        <f t="shared" si="1"/>
        <v>108</v>
      </c>
      <c r="B109" s="15" t="s">
        <v>131</v>
      </c>
      <c r="C109" s="16" t="s">
        <v>315</v>
      </c>
      <c r="D109" s="16" t="s">
        <v>316</v>
      </c>
      <c r="E109" s="15">
        <v>10</v>
      </c>
      <c r="F109" s="16" t="s">
        <v>39</v>
      </c>
      <c r="G109" s="16" t="s">
        <v>296</v>
      </c>
      <c r="H109" s="16" t="s">
        <v>317</v>
      </c>
      <c r="I109" s="16" t="s">
        <v>57</v>
      </c>
      <c r="J109" s="16" t="s">
        <v>275</v>
      </c>
      <c r="K109" s="16" t="s">
        <v>318</v>
      </c>
      <c r="L109" s="16" t="s">
        <v>319</v>
      </c>
      <c r="M109" s="16" t="s">
        <v>51</v>
      </c>
      <c r="N109" s="16" t="s">
        <v>320</v>
      </c>
      <c r="O109" s="16" t="s">
        <v>235</v>
      </c>
      <c r="P109" s="16" t="s">
        <v>321</v>
      </c>
    </row>
    <row r="110" spans="1:16" ht="38.25" x14ac:dyDescent="0.2">
      <c r="A110" s="15">
        <f t="shared" si="1"/>
        <v>109</v>
      </c>
      <c r="B110" s="15" t="s">
        <v>131</v>
      </c>
      <c r="C110" s="16" t="s">
        <v>517</v>
      </c>
      <c r="D110" s="16" t="s">
        <v>518</v>
      </c>
      <c r="E110" s="15">
        <v>3</v>
      </c>
      <c r="F110" s="16" t="s">
        <v>39</v>
      </c>
      <c r="G110" s="16" t="s">
        <v>417</v>
      </c>
      <c r="H110" s="16" t="s">
        <v>519</v>
      </c>
      <c r="I110" s="16" t="s">
        <v>57</v>
      </c>
      <c r="J110" s="16" t="s">
        <v>403</v>
      </c>
      <c r="K110" s="16" t="s">
        <v>520</v>
      </c>
      <c r="L110" s="16" t="s">
        <v>77</v>
      </c>
      <c r="M110" s="16" t="s">
        <v>51</v>
      </c>
      <c r="N110" s="16" t="s">
        <v>521</v>
      </c>
      <c r="O110" s="16" t="s">
        <v>522</v>
      </c>
      <c r="P110" s="16" t="s">
        <v>523</v>
      </c>
    </row>
    <row r="111" spans="1:16" ht="38.25" x14ac:dyDescent="0.2">
      <c r="A111" s="15">
        <f t="shared" si="1"/>
        <v>110</v>
      </c>
      <c r="B111" s="15" t="s">
        <v>131</v>
      </c>
      <c r="C111" s="16" t="s">
        <v>543</v>
      </c>
      <c r="D111" s="16" t="s">
        <v>544</v>
      </c>
      <c r="E111" s="15">
        <v>1</v>
      </c>
      <c r="F111" s="16" t="s">
        <v>99</v>
      </c>
      <c r="G111" s="16" t="s">
        <v>545</v>
      </c>
      <c r="H111" s="16" t="s">
        <v>546</v>
      </c>
      <c r="I111" s="16" t="s">
        <v>57</v>
      </c>
      <c r="J111" s="16" t="s">
        <v>261</v>
      </c>
      <c r="K111" s="16" t="s">
        <v>547</v>
      </c>
      <c r="L111" s="16" t="s">
        <v>223</v>
      </c>
      <c r="M111" s="16" t="s">
        <v>46</v>
      </c>
      <c r="N111" s="16"/>
      <c r="O111" s="16"/>
      <c r="P111" s="16"/>
    </row>
    <row r="112" spans="1:16" ht="25.5" x14ac:dyDescent="0.2">
      <c r="A112" s="15">
        <f t="shared" si="1"/>
        <v>111</v>
      </c>
      <c r="B112" s="15" t="s">
        <v>131</v>
      </c>
      <c r="C112" s="16" t="s">
        <v>609</v>
      </c>
      <c r="D112" s="16" t="s">
        <v>306</v>
      </c>
      <c r="E112" s="15">
        <v>1</v>
      </c>
      <c r="F112" s="16" t="s">
        <v>39</v>
      </c>
      <c r="G112" s="16" t="s">
        <v>610</v>
      </c>
      <c r="H112" s="16" t="s">
        <v>611</v>
      </c>
      <c r="I112" s="16" t="s">
        <v>57</v>
      </c>
      <c r="J112" s="16" t="s">
        <v>129</v>
      </c>
      <c r="K112" s="16" t="s">
        <v>612</v>
      </c>
      <c r="L112" s="16" t="s">
        <v>263</v>
      </c>
      <c r="M112" s="16" t="s">
        <v>46</v>
      </c>
      <c r="N112" s="16"/>
      <c r="O112" s="16"/>
      <c r="P112" s="16"/>
    </row>
    <row r="113" spans="1:16" ht="25.5" x14ac:dyDescent="0.2">
      <c r="A113" s="15">
        <f t="shared" si="1"/>
        <v>112</v>
      </c>
      <c r="B113" s="15" t="s">
        <v>131</v>
      </c>
      <c r="C113" s="16" t="s">
        <v>645</v>
      </c>
      <c r="D113" s="16" t="s">
        <v>646</v>
      </c>
      <c r="E113" s="15">
        <v>2</v>
      </c>
      <c r="F113" s="16" t="s">
        <v>99</v>
      </c>
      <c r="G113" s="16" t="s">
        <v>640</v>
      </c>
      <c r="H113" s="16" t="s">
        <v>647</v>
      </c>
      <c r="I113" s="16" t="s">
        <v>57</v>
      </c>
      <c r="J113" s="16" t="s">
        <v>391</v>
      </c>
      <c r="K113" s="16" t="s">
        <v>648</v>
      </c>
      <c r="L113" s="16" t="s">
        <v>94</v>
      </c>
      <c r="M113" s="16" t="s">
        <v>46</v>
      </c>
      <c r="N113" s="16"/>
      <c r="O113" s="16"/>
      <c r="P113" s="16"/>
    </row>
    <row r="114" spans="1:16" ht="38.25" x14ac:dyDescent="0.2">
      <c r="A114" s="15">
        <f t="shared" si="1"/>
        <v>113</v>
      </c>
      <c r="B114" s="15" t="s">
        <v>131</v>
      </c>
      <c r="C114" s="16" t="s">
        <v>649</v>
      </c>
      <c r="D114" s="16" t="s">
        <v>650</v>
      </c>
      <c r="E114" s="15">
        <v>50</v>
      </c>
      <c r="F114" s="16" t="s">
        <v>39</v>
      </c>
      <c r="G114" s="16" t="s">
        <v>651</v>
      </c>
      <c r="H114" s="16" t="s">
        <v>652</v>
      </c>
      <c r="I114" s="16" t="s">
        <v>87</v>
      </c>
      <c r="J114" s="16" t="s">
        <v>92</v>
      </c>
      <c r="K114" s="16" t="s">
        <v>653</v>
      </c>
      <c r="L114" s="16" t="s">
        <v>94</v>
      </c>
      <c r="M114" s="16" t="s">
        <v>46</v>
      </c>
      <c r="N114" s="16" t="s">
        <v>654</v>
      </c>
      <c r="O114" s="16" t="s">
        <v>235</v>
      </c>
      <c r="P114" s="16" t="s">
        <v>655</v>
      </c>
    </row>
    <row r="115" spans="1:16" ht="38.25" x14ac:dyDescent="0.2">
      <c r="A115" s="15">
        <f t="shared" si="1"/>
        <v>114</v>
      </c>
      <c r="B115" s="15" t="s">
        <v>131</v>
      </c>
      <c r="C115" s="16" t="s">
        <v>730</v>
      </c>
      <c r="D115" s="16" t="s">
        <v>731</v>
      </c>
      <c r="E115" s="15">
        <v>4</v>
      </c>
      <c r="F115" s="16" t="s">
        <v>39</v>
      </c>
      <c r="G115" s="16" t="s">
        <v>704</v>
      </c>
      <c r="H115" s="16" t="s">
        <v>732</v>
      </c>
      <c r="I115" s="16" t="s">
        <v>42</v>
      </c>
      <c r="J115" s="16" t="s">
        <v>129</v>
      </c>
      <c r="K115" s="16" t="s">
        <v>733</v>
      </c>
      <c r="L115" s="16" t="s">
        <v>425</v>
      </c>
      <c r="M115" s="16" t="s">
        <v>51</v>
      </c>
      <c r="N115" s="16"/>
      <c r="O115" s="16"/>
      <c r="P115" s="16"/>
    </row>
    <row r="116" spans="1:16" ht="25.5" x14ac:dyDescent="0.2">
      <c r="A116" s="15">
        <f t="shared" si="1"/>
        <v>115</v>
      </c>
      <c r="B116" s="15" t="s">
        <v>131</v>
      </c>
      <c r="C116" s="16" t="s">
        <v>734</v>
      </c>
      <c r="D116" s="16" t="s">
        <v>735</v>
      </c>
      <c r="E116" s="15">
        <v>28</v>
      </c>
      <c r="F116" s="16" t="s">
        <v>39</v>
      </c>
      <c r="G116" s="16" t="s">
        <v>704</v>
      </c>
      <c r="H116" s="16" t="s">
        <v>736</v>
      </c>
      <c r="I116" s="16" t="s">
        <v>42</v>
      </c>
      <c r="J116" s="16" t="s">
        <v>673</v>
      </c>
      <c r="K116" s="16" t="s">
        <v>737</v>
      </c>
      <c r="L116" s="16" t="s">
        <v>425</v>
      </c>
      <c r="M116" s="16" t="s">
        <v>51</v>
      </c>
      <c r="N116" s="16"/>
      <c r="O116" s="16"/>
      <c r="P116" s="16"/>
    </row>
    <row r="117" spans="1:16" ht="25.5" x14ac:dyDescent="0.2">
      <c r="A117" s="15">
        <f t="shared" si="1"/>
        <v>116</v>
      </c>
      <c r="B117" s="15" t="s">
        <v>131</v>
      </c>
      <c r="C117" s="16" t="s">
        <v>966</v>
      </c>
      <c r="D117" s="16" t="s">
        <v>967</v>
      </c>
      <c r="E117" s="15">
        <v>12</v>
      </c>
      <c r="F117" s="16" t="s">
        <v>48</v>
      </c>
      <c r="G117" s="16" t="s">
        <v>968</v>
      </c>
      <c r="H117" s="16" t="s">
        <v>969</v>
      </c>
      <c r="I117" s="16" t="s">
        <v>74</v>
      </c>
      <c r="J117" s="16" t="s">
        <v>673</v>
      </c>
      <c r="K117" s="16" t="s">
        <v>970</v>
      </c>
      <c r="L117" s="16" t="s">
        <v>223</v>
      </c>
      <c r="M117" s="16" t="s">
        <v>46</v>
      </c>
      <c r="N117" s="16" t="s">
        <v>971</v>
      </c>
      <c r="O117" s="16" t="s">
        <v>64</v>
      </c>
      <c r="P117" s="16" t="s">
        <v>972</v>
      </c>
    </row>
    <row r="118" spans="1:16" ht="38.25" x14ac:dyDescent="0.2">
      <c r="A118" s="15">
        <f t="shared" si="1"/>
        <v>117</v>
      </c>
      <c r="B118" s="15" t="s">
        <v>131</v>
      </c>
      <c r="C118" s="16" t="s">
        <v>1049</v>
      </c>
      <c r="D118" s="16" t="s">
        <v>85</v>
      </c>
      <c r="E118" s="15">
        <v>1</v>
      </c>
      <c r="F118" s="16" t="s">
        <v>39</v>
      </c>
      <c r="G118" s="16" t="s">
        <v>1013</v>
      </c>
      <c r="H118" s="16" t="s">
        <v>1050</v>
      </c>
      <c r="I118" s="16" t="s">
        <v>42</v>
      </c>
      <c r="J118" s="16" t="s">
        <v>75</v>
      </c>
      <c r="K118" s="16" t="s">
        <v>1051</v>
      </c>
      <c r="L118" s="16" t="s">
        <v>263</v>
      </c>
      <c r="M118" s="16" t="s">
        <v>46</v>
      </c>
      <c r="N118" s="16"/>
      <c r="O118" s="16"/>
      <c r="P118" s="16"/>
    </row>
    <row r="119" spans="1:16" ht="25.5" x14ac:dyDescent="0.2">
      <c r="A119" s="15">
        <f t="shared" si="1"/>
        <v>118</v>
      </c>
      <c r="B119" s="15" t="s">
        <v>131</v>
      </c>
      <c r="C119" s="16" t="s">
        <v>1052</v>
      </c>
      <c r="D119" s="16" t="s">
        <v>1053</v>
      </c>
      <c r="E119" s="15">
        <v>1</v>
      </c>
      <c r="F119" s="16" t="s">
        <v>39</v>
      </c>
      <c r="G119" s="16" t="s">
        <v>1013</v>
      </c>
      <c r="H119" s="16" t="s">
        <v>1054</v>
      </c>
      <c r="I119" s="16" t="s">
        <v>57</v>
      </c>
      <c r="J119" s="16" t="s">
        <v>391</v>
      </c>
      <c r="K119" s="16" t="s">
        <v>1055</v>
      </c>
      <c r="L119" s="16" t="s">
        <v>263</v>
      </c>
      <c r="M119" s="16" t="s">
        <v>95</v>
      </c>
      <c r="N119" s="16"/>
      <c r="O119" s="16"/>
      <c r="P119" s="16"/>
    </row>
    <row r="120" spans="1:16" ht="25.5" x14ac:dyDescent="0.2">
      <c r="A120" s="15">
        <f t="shared" si="1"/>
        <v>119</v>
      </c>
      <c r="B120" s="15" t="s">
        <v>131</v>
      </c>
      <c r="C120" s="16" t="s">
        <v>1056</v>
      </c>
      <c r="D120" s="16" t="s">
        <v>1057</v>
      </c>
      <c r="E120" s="15">
        <v>12</v>
      </c>
      <c r="F120" s="16" t="s">
        <v>99</v>
      </c>
      <c r="G120" s="16" t="s">
        <v>1013</v>
      </c>
      <c r="H120" s="16" t="s">
        <v>1058</v>
      </c>
      <c r="I120" s="16" t="s">
        <v>57</v>
      </c>
      <c r="J120" s="16" t="s">
        <v>391</v>
      </c>
      <c r="K120" s="16" t="s">
        <v>1059</v>
      </c>
      <c r="L120" s="16" t="s">
        <v>94</v>
      </c>
      <c r="M120" s="16" t="s">
        <v>46</v>
      </c>
      <c r="N120" s="16" t="s">
        <v>1060</v>
      </c>
      <c r="O120" s="16" t="s">
        <v>64</v>
      </c>
      <c r="P120" s="16" t="s">
        <v>1061</v>
      </c>
    </row>
    <row r="121" spans="1:16" ht="38.25" x14ac:dyDescent="0.2">
      <c r="A121" s="15">
        <f t="shared" si="1"/>
        <v>120</v>
      </c>
      <c r="B121" s="15" t="s">
        <v>131</v>
      </c>
      <c r="C121" s="16" t="s">
        <v>1062</v>
      </c>
      <c r="D121" s="16" t="s">
        <v>1063</v>
      </c>
      <c r="E121" s="15">
        <v>20</v>
      </c>
      <c r="F121" s="16" t="s">
        <v>39</v>
      </c>
      <c r="G121" s="16" t="s">
        <v>1013</v>
      </c>
      <c r="H121" s="16" t="s">
        <v>1064</v>
      </c>
      <c r="I121" s="16" t="s">
        <v>87</v>
      </c>
      <c r="J121" s="16" t="s">
        <v>75</v>
      </c>
      <c r="K121" s="16" t="s">
        <v>1065</v>
      </c>
      <c r="L121" s="16" t="s">
        <v>50</v>
      </c>
      <c r="M121" s="16" t="s">
        <v>51</v>
      </c>
      <c r="N121" s="16"/>
      <c r="O121" s="16"/>
      <c r="P121" s="16"/>
    </row>
    <row r="122" spans="1:16" ht="51" x14ac:dyDescent="0.2">
      <c r="A122" s="15">
        <f t="shared" si="1"/>
        <v>121</v>
      </c>
      <c r="B122" s="15" t="s">
        <v>131</v>
      </c>
      <c r="C122" s="16" t="s">
        <v>1195</v>
      </c>
      <c r="D122" s="16" t="s">
        <v>1196</v>
      </c>
      <c r="E122" s="15">
        <v>28</v>
      </c>
      <c r="F122" s="16" t="s">
        <v>39</v>
      </c>
      <c r="G122" s="16" t="s">
        <v>1013</v>
      </c>
      <c r="H122" s="16" t="s">
        <v>1197</v>
      </c>
      <c r="I122" s="16" t="s">
        <v>42</v>
      </c>
      <c r="J122" s="16" t="s">
        <v>673</v>
      </c>
      <c r="K122" s="16" t="s">
        <v>1198</v>
      </c>
      <c r="L122" s="16" t="s">
        <v>789</v>
      </c>
      <c r="M122" s="16" t="s">
        <v>51</v>
      </c>
      <c r="N122" s="16"/>
      <c r="O122" s="16"/>
      <c r="P122" s="16"/>
    </row>
    <row r="123" spans="1:16" ht="38.25" x14ac:dyDescent="0.2">
      <c r="A123" s="15">
        <f t="shared" si="1"/>
        <v>122</v>
      </c>
      <c r="B123" s="15" t="s">
        <v>131</v>
      </c>
      <c r="C123" s="16" t="s">
        <v>1199</v>
      </c>
      <c r="D123" s="16" t="s">
        <v>1200</v>
      </c>
      <c r="E123" s="15">
        <v>3</v>
      </c>
      <c r="F123" s="16" t="s">
        <v>39</v>
      </c>
      <c r="G123" s="16" t="s">
        <v>1013</v>
      </c>
      <c r="H123" s="16" t="s">
        <v>1201</v>
      </c>
      <c r="I123" s="16" t="s">
        <v>42</v>
      </c>
      <c r="J123" s="16" t="s">
        <v>221</v>
      </c>
      <c r="K123" s="16" t="s">
        <v>1202</v>
      </c>
      <c r="L123" s="16" t="s">
        <v>94</v>
      </c>
      <c r="M123" s="16" t="s">
        <v>78</v>
      </c>
      <c r="N123" s="16" t="s">
        <v>1203</v>
      </c>
      <c r="O123" s="16" t="s">
        <v>463</v>
      </c>
      <c r="P123" s="16" t="s">
        <v>1204</v>
      </c>
    </row>
    <row r="124" spans="1:16" ht="25.5" x14ac:dyDescent="0.2">
      <c r="A124" s="15">
        <f t="shared" si="1"/>
        <v>123</v>
      </c>
      <c r="B124" s="15" t="s">
        <v>131</v>
      </c>
      <c r="C124" s="16" t="s">
        <v>1205</v>
      </c>
      <c r="D124" s="16" t="s">
        <v>1206</v>
      </c>
      <c r="E124" s="15">
        <v>1</v>
      </c>
      <c r="F124" s="16" t="s">
        <v>39</v>
      </c>
      <c r="G124" s="16" t="s">
        <v>1013</v>
      </c>
      <c r="H124" s="16" t="s">
        <v>1207</v>
      </c>
      <c r="I124" s="16" t="s">
        <v>87</v>
      </c>
      <c r="J124" s="16" t="s">
        <v>339</v>
      </c>
      <c r="K124" s="16" t="s">
        <v>1208</v>
      </c>
      <c r="L124" s="16" t="s">
        <v>115</v>
      </c>
      <c r="M124" s="16" t="s">
        <v>46</v>
      </c>
      <c r="N124" s="16"/>
      <c r="O124" s="16"/>
      <c r="P124" s="16"/>
    </row>
    <row r="125" spans="1:16" ht="63.75" x14ac:dyDescent="0.2">
      <c r="A125" s="15">
        <f t="shared" si="1"/>
        <v>124</v>
      </c>
      <c r="B125" s="15" t="s">
        <v>131</v>
      </c>
      <c r="C125" s="16" t="s">
        <v>1281</v>
      </c>
      <c r="D125" s="16" t="s">
        <v>1282</v>
      </c>
      <c r="E125" s="15">
        <v>50</v>
      </c>
      <c r="F125" s="16" t="s">
        <v>39</v>
      </c>
      <c r="G125" s="16" t="s">
        <v>1238</v>
      </c>
      <c r="H125" s="16" t="s">
        <v>1283</v>
      </c>
      <c r="I125" s="16" t="s">
        <v>57</v>
      </c>
      <c r="J125" s="16" t="s">
        <v>43</v>
      </c>
      <c r="K125" s="16" t="s">
        <v>1284</v>
      </c>
      <c r="L125" s="16" t="s">
        <v>319</v>
      </c>
      <c r="M125" s="16" t="s">
        <v>46</v>
      </c>
      <c r="N125" s="16" t="s">
        <v>1285</v>
      </c>
      <c r="O125" s="16" t="s">
        <v>244</v>
      </c>
      <c r="P125" s="16" t="s">
        <v>1286</v>
      </c>
    </row>
    <row r="126" spans="1:16" ht="25.5" x14ac:dyDescent="0.2">
      <c r="A126" s="15">
        <f t="shared" si="1"/>
        <v>125</v>
      </c>
      <c r="B126" s="15" t="s">
        <v>131</v>
      </c>
      <c r="C126" s="16" t="s">
        <v>1384</v>
      </c>
      <c r="D126" s="16" t="s">
        <v>1385</v>
      </c>
      <c r="E126" s="15">
        <v>18</v>
      </c>
      <c r="F126" s="16" t="s">
        <v>48</v>
      </c>
      <c r="G126" s="16" t="s">
        <v>1354</v>
      </c>
      <c r="H126" s="16" t="s">
        <v>1386</v>
      </c>
      <c r="I126" s="16" t="s">
        <v>57</v>
      </c>
      <c r="J126" s="16" t="s">
        <v>221</v>
      </c>
      <c r="K126" s="16" t="s">
        <v>1387</v>
      </c>
      <c r="L126" s="16" t="s">
        <v>94</v>
      </c>
      <c r="M126" s="16" t="s">
        <v>46</v>
      </c>
      <c r="N126" s="16"/>
      <c r="O126" s="16"/>
      <c r="P126" s="16"/>
    </row>
    <row r="127" spans="1:16" ht="38.25" x14ac:dyDescent="0.2">
      <c r="A127" s="15">
        <f t="shared" si="1"/>
        <v>126</v>
      </c>
      <c r="B127" s="15" t="s">
        <v>131</v>
      </c>
      <c r="C127" s="16" t="s">
        <v>1481</v>
      </c>
      <c r="D127" s="16" t="s">
        <v>1482</v>
      </c>
      <c r="E127" s="15">
        <v>25</v>
      </c>
      <c r="F127" s="16" t="s">
        <v>48</v>
      </c>
      <c r="G127" s="16" t="s">
        <v>1449</v>
      </c>
      <c r="H127" s="16" t="s">
        <v>1483</v>
      </c>
      <c r="I127" s="16" t="s">
        <v>57</v>
      </c>
      <c r="J127" s="16" t="s">
        <v>339</v>
      </c>
      <c r="K127" s="16" t="s">
        <v>1484</v>
      </c>
      <c r="L127" s="16" t="s">
        <v>319</v>
      </c>
      <c r="M127" s="16" t="s">
        <v>46</v>
      </c>
      <c r="N127" s="16" t="s">
        <v>1485</v>
      </c>
      <c r="O127" s="16" t="s">
        <v>1486</v>
      </c>
      <c r="P127" s="16" t="s">
        <v>1487</v>
      </c>
    </row>
    <row r="128" spans="1:16" ht="38.25" x14ac:dyDescent="0.2">
      <c r="A128" s="15">
        <f t="shared" si="1"/>
        <v>127</v>
      </c>
      <c r="B128" s="15" t="s">
        <v>131</v>
      </c>
      <c r="C128" s="16" t="s">
        <v>1488</v>
      </c>
      <c r="D128" s="16" t="s">
        <v>1489</v>
      </c>
      <c r="E128" s="15">
        <v>10</v>
      </c>
      <c r="F128" s="16" t="s">
        <v>99</v>
      </c>
      <c r="G128" s="16" t="s">
        <v>1449</v>
      </c>
      <c r="H128" s="16" t="s">
        <v>1490</v>
      </c>
      <c r="I128" s="16" t="s">
        <v>74</v>
      </c>
      <c r="J128" s="16" t="s">
        <v>75</v>
      </c>
      <c r="K128" s="16" t="s">
        <v>1491</v>
      </c>
      <c r="L128" s="16" t="s">
        <v>373</v>
      </c>
      <c r="M128" s="16" t="s">
        <v>46</v>
      </c>
      <c r="N128" s="16" t="s">
        <v>1492</v>
      </c>
      <c r="O128" s="16" t="s">
        <v>1493</v>
      </c>
      <c r="P128" s="16" t="s">
        <v>1494</v>
      </c>
    </row>
    <row r="129" spans="1:16" ht="38.25" x14ac:dyDescent="0.2">
      <c r="A129" s="15">
        <f t="shared" si="1"/>
        <v>128</v>
      </c>
      <c r="B129" s="15" t="s">
        <v>131</v>
      </c>
      <c r="C129" s="16" t="s">
        <v>1508</v>
      </c>
      <c r="D129" s="16" t="s">
        <v>1509</v>
      </c>
      <c r="E129" s="15">
        <v>12</v>
      </c>
      <c r="F129" s="16" t="s">
        <v>39</v>
      </c>
      <c r="G129" s="16" t="s">
        <v>1510</v>
      </c>
      <c r="H129" s="16" t="s">
        <v>1511</v>
      </c>
      <c r="I129" s="16" t="s">
        <v>42</v>
      </c>
      <c r="J129" s="16" t="s">
        <v>75</v>
      </c>
      <c r="K129" s="16" t="s">
        <v>1512</v>
      </c>
      <c r="L129" s="16" t="s">
        <v>94</v>
      </c>
      <c r="M129" s="16" t="s">
        <v>51</v>
      </c>
      <c r="N129" s="16"/>
      <c r="O129" s="16"/>
      <c r="P129" s="16"/>
    </row>
    <row r="130" spans="1:16" ht="25.5" x14ac:dyDescent="0.2">
      <c r="A130" s="15">
        <f t="shared" si="1"/>
        <v>129</v>
      </c>
      <c r="B130" s="15" t="s">
        <v>52</v>
      </c>
      <c r="C130" s="16" t="s">
        <v>53</v>
      </c>
      <c r="D130" s="16" t="s">
        <v>54</v>
      </c>
      <c r="E130" s="15">
        <v>20</v>
      </c>
      <c r="F130" s="16" t="s">
        <v>39</v>
      </c>
      <c r="G130" s="16" t="s">
        <v>55</v>
      </c>
      <c r="H130" s="16" t="s">
        <v>56</v>
      </c>
      <c r="I130" s="16" t="s">
        <v>57</v>
      </c>
      <c r="J130" s="16" t="s">
        <v>58</v>
      </c>
      <c r="K130" s="16" t="s">
        <v>59</v>
      </c>
      <c r="L130" s="16" t="s">
        <v>45</v>
      </c>
      <c r="M130" s="16" t="s">
        <v>46</v>
      </c>
      <c r="N130" s="16"/>
      <c r="O130" s="16"/>
      <c r="P130" s="16"/>
    </row>
    <row r="131" spans="1:16" ht="25.5" x14ac:dyDescent="0.2">
      <c r="A131" s="15">
        <f t="shared" ref="A131:A194" si="2">IF(C131&lt;&gt;"",ROW()-1,"")</f>
        <v>130</v>
      </c>
      <c r="B131" s="15" t="s">
        <v>52</v>
      </c>
      <c r="C131" s="16" t="s">
        <v>60</v>
      </c>
      <c r="D131" s="16" t="s">
        <v>54</v>
      </c>
      <c r="E131" s="15">
        <v>20</v>
      </c>
      <c r="F131" s="16" t="s">
        <v>39</v>
      </c>
      <c r="G131" s="16" t="s">
        <v>55</v>
      </c>
      <c r="H131" s="16" t="s">
        <v>61</v>
      </c>
      <c r="I131" s="16" t="s">
        <v>57</v>
      </c>
      <c r="J131" s="16" t="s">
        <v>58</v>
      </c>
      <c r="K131" s="16" t="s">
        <v>62</v>
      </c>
      <c r="L131" s="16" t="s">
        <v>45</v>
      </c>
      <c r="M131" s="16" t="s">
        <v>46</v>
      </c>
      <c r="N131" s="16" t="s">
        <v>63</v>
      </c>
      <c r="O131" s="16" t="s">
        <v>64</v>
      </c>
      <c r="P131" s="16" t="s">
        <v>65</v>
      </c>
    </row>
    <row r="132" spans="1:16" ht="25.5" x14ac:dyDescent="0.2">
      <c r="A132" s="15">
        <f t="shared" si="2"/>
        <v>131</v>
      </c>
      <c r="B132" s="15" t="s">
        <v>52</v>
      </c>
      <c r="C132" s="16" t="s">
        <v>66</v>
      </c>
      <c r="D132" s="16" t="s">
        <v>67</v>
      </c>
      <c r="E132" s="15">
        <v>20</v>
      </c>
      <c r="F132" s="16" t="s">
        <v>39</v>
      </c>
      <c r="G132" s="16" t="s">
        <v>55</v>
      </c>
      <c r="H132" s="16" t="s">
        <v>61</v>
      </c>
      <c r="I132" s="16" t="s">
        <v>57</v>
      </c>
      <c r="J132" s="16" t="s">
        <v>58</v>
      </c>
      <c r="K132" s="16" t="s">
        <v>68</v>
      </c>
      <c r="L132" s="16" t="s">
        <v>45</v>
      </c>
      <c r="M132" s="16" t="s">
        <v>46</v>
      </c>
      <c r="N132" s="16"/>
      <c r="O132" s="16"/>
      <c r="P132" s="16"/>
    </row>
    <row r="133" spans="1:16" ht="25.5" x14ac:dyDescent="0.2">
      <c r="A133" s="15">
        <f t="shared" si="2"/>
        <v>132</v>
      </c>
      <c r="B133" s="15" t="s">
        <v>52</v>
      </c>
      <c r="C133" s="16" t="s">
        <v>90</v>
      </c>
      <c r="D133" s="16" t="s">
        <v>85</v>
      </c>
      <c r="E133" s="15">
        <v>5</v>
      </c>
      <c r="F133" s="16" t="s">
        <v>39</v>
      </c>
      <c r="G133" s="16" t="s">
        <v>72</v>
      </c>
      <c r="H133" s="16" t="s">
        <v>91</v>
      </c>
      <c r="I133" s="16" t="s">
        <v>42</v>
      </c>
      <c r="J133" s="16" t="s">
        <v>92</v>
      </c>
      <c r="K133" s="16" t="s">
        <v>93</v>
      </c>
      <c r="L133" s="16" t="s">
        <v>94</v>
      </c>
      <c r="M133" s="16" t="s">
        <v>95</v>
      </c>
      <c r="N133" s="16"/>
      <c r="O133" s="16"/>
      <c r="P133" s="16"/>
    </row>
    <row r="134" spans="1:16" ht="25.5" x14ac:dyDescent="0.2">
      <c r="A134" s="15">
        <f t="shared" si="2"/>
        <v>133</v>
      </c>
      <c r="B134" s="15" t="s">
        <v>52</v>
      </c>
      <c r="C134" s="16" t="s">
        <v>201</v>
      </c>
      <c r="D134" s="16" t="s">
        <v>202</v>
      </c>
      <c r="E134" s="15">
        <v>11</v>
      </c>
      <c r="F134" s="16" t="s">
        <v>99</v>
      </c>
      <c r="G134" s="16" t="s">
        <v>180</v>
      </c>
      <c r="H134" s="16" t="s">
        <v>203</v>
      </c>
      <c r="I134" s="16" t="s">
        <v>57</v>
      </c>
      <c r="J134" s="16" t="s">
        <v>129</v>
      </c>
      <c r="K134" s="16" t="s">
        <v>204</v>
      </c>
      <c r="L134" s="16" t="s">
        <v>205</v>
      </c>
      <c r="M134" s="16" t="s">
        <v>46</v>
      </c>
      <c r="N134" s="16"/>
      <c r="O134" s="16"/>
      <c r="P134" s="16"/>
    </row>
    <row r="135" spans="1:16" ht="38.25" x14ac:dyDescent="0.2">
      <c r="A135" s="15">
        <f t="shared" si="2"/>
        <v>134</v>
      </c>
      <c r="B135" s="15" t="s">
        <v>52</v>
      </c>
      <c r="C135" s="16" t="s">
        <v>229</v>
      </c>
      <c r="D135" s="16" t="s">
        <v>230</v>
      </c>
      <c r="E135" s="15">
        <v>1</v>
      </c>
      <c r="F135" s="16" t="s">
        <v>39</v>
      </c>
      <c r="G135" s="16" t="s">
        <v>231</v>
      </c>
      <c r="H135" s="16" t="s">
        <v>232</v>
      </c>
      <c r="I135" s="16" t="s">
        <v>57</v>
      </c>
      <c r="J135" s="16" t="s">
        <v>135</v>
      </c>
      <c r="K135" s="16" t="s">
        <v>233</v>
      </c>
      <c r="L135" s="16" t="s">
        <v>94</v>
      </c>
      <c r="M135" s="16" t="s">
        <v>46</v>
      </c>
      <c r="N135" s="16" t="s">
        <v>234</v>
      </c>
      <c r="O135" s="16" t="s">
        <v>235</v>
      </c>
      <c r="P135" s="16" t="s">
        <v>236</v>
      </c>
    </row>
    <row r="136" spans="1:16" ht="25.5" x14ac:dyDescent="0.2">
      <c r="A136" s="15">
        <f t="shared" si="2"/>
        <v>135</v>
      </c>
      <c r="B136" s="15" t="s">
        <v>52</v>
      </c>
      <c r="C136" s="16" t="s">
        <v>258</v>
      </c>
      <c r="D136" s="16" t="s">
        <v>259</v>
      </c>
      <c r="E136" s="15">
        <v>1</v>
      </c>
      <c r="F136" s="16" t="s">
        <v>39</v>
      </c>
      <c r="G136" s="16" t="s">
        <v>239</v>
      </c>
      <c r="H136" s="16" t="s">
        <v>260</v>
      </c>
      <c r="I136" s="16" t="s">
        <v>74</v>
      </c>
      <c r="J136" s="16" t="s">
        <v>261</v>
      </c>
      <c r="K136" s="16" t="s">
        <v>262</v>
      </c>
      <c r="L136" s="16" t="s">
        <v>263</v>
      </c>
      <c r="M136" s="16" t="s">
        <v>95</v>
      </c>
      <c r="N136" s="16"/>
      <c r="O136" s="16"/>
      <c r="P136" s="16"/>
    </row>
    <row r="137" spans="1:16" ht="51" x14ac:dyDescent="0.2">
      <c r="A137" s="15">
        <f t="shared" si="2"/>
        <v>136</v>
      </c>
      <c r="B137" s="15" t="s">
        <v>52</v>
      </c>
      <c r="C137" s="16" t="s">
        <v>322</v>
      </c>
      <c r="D137" s="16" t="s">
        <v>323</v>
      </c>
      <c r="E137" s="15">
        <v>5</v>
      </c>
      <c r="F137" s="16" t="s">
        <v>39</v>
      </c>
      <c r="G137" s="16" t="s">
        <v>296</v>
      </c>
      <c r="H137" s="16" t="s">
        <v>324</v>
      </c>
      <c r="I137" s="16" t="s">
        <v>74</v>
      </c>
      <c r="J137" s="16" t="s">
        <v>58</v>
      </c>
      <c r="K137" s="16" t="s">
        <v>325</v>
      </c>
      <c r="L137" s="16" t="s">
        <v>94</v>
      </c>
      <c r="M137" s="16" t="s">
        <v>95</v>
      </c>
      <c r="N137" s="16" t="s">
        <v>326</v>
      </c>
      <c r="O137" s="16" t="s">
        <v>327</v>
      </c>
      <c r="P137" s="16" t="s">
        <v>328</v>
      </c>
    </row>
    <row r="138" spans="1:16" ht="38.25" x14ac:dyDescent="0.2">
      <c r="A138" s="15">
        <f t="shared" si="2"/>
        <v>137</v>
      </c>
      <c r="B138" s="15" t="s">
        <v>52</v>
      </c>
      <c r="C138" s="16" t="s">
        <v>342</v>
      </c>
      <c r="D138" s="16" t="s">
        <v>357</v>
      </c>
      <c r="E138" s="15">
        <v>2</v>
      </c>
      <c r="F138" s="16" t="s">
        <v>39</v>
      </c>
      <c r="G138" s="16" t="s">
        <v>358</v>
      </c>
      <c r="H138" s="16" t="s">
        <v>359</v>
      </c>
      <c r="I138" s="16" t="s">
        <v>128</v>
      </c>
      <c r="J138" s="16" t="s">
        <v>261</v>
      </c>
      <c r="K138" s="16" t="s">
        <v>360</v>
      </c>
      <c r="L138" s="16" t="s">
        <v>50</v>
      </c>
      <c r="M138" s="16" t="s">
        <v>95</v>
      </c>
      <c r="N138" s="16" t="s">
        <v>361</v>
      </c>
      <c r="O138" s="16" t="s">
        <v>270</v>
      </c>
      <c r="P138" s="16" t="s">
        <v>362</v>
      </c>
    </row>
    <row r="139" spans="1:16" ht="38.25" x14ac:dyDescent="0.2">
      <c r="A139" s="15">
        <f t="shared" si="2"/>
        <v>138</v>
      </c>
      <c r="B139" s="15" t="s">
        <v>52</v>
      </c>
      <c r="C139" s="16" t="s">
        <v>458</v>
      </c>
      <c r="D139" s="16" t="s">
        <v>459</v>
      </c>
      <c r="E139" s="15">
        <v>20</v>
      </c>
      <c r="F139" s="16" t="s">
        <v>39</v>
      </c>
      <c r="G139" s="16" t="s">
        <v>417</v>
      </c>
      <c r="H139" s="16" t="s">
        <v>460</v>
      </c>
      <c r="I139" s="16" t="s">
        <v>128</v>
      </c>
      <c r="J139" s="16" t="s">
        <v>267</v>
      </c>
      <c r="K139" s="16" t="s">
        <v>461</v>
      </c>
      <c r="L139" s="16" t="s">
        <v>373</v>
      </c>
      <c r="M139" s="16" t="s">
        <v>341</v>
      </c>
      <c r="N139" s="16" t="s">
        <v>462</v>
      </c>
      <c r="O139" s="16" t="s">
        <v>463</v>
      </c>
      <c r="P139" s="16" t="s">
        <v>464</v>
      </c>
    </row>
    <row r="140" spans="1:16" ht="63.75" x14ac:dyDescent="0.2">
      <c r="A140" s="15">
        <f t="shared" si="2"/>
        <v>139</v>
      </c>
      <c r="B140" s="15" t="s">
        <v>52</v>
      </c>
      <c r="C140" s="16" t="s">
        <v>524</v>
      </c>
      <c r="D140" s="16" t="s">
        <v>525</v>
      </c>
      <c r="E140" s="15">
        <v>1</v>
      </c>
      <c r="F140" s="16" t="s">
        <v>39</v>
      </c>
      <c r="G140" s="16" t="s">
        <v>417</v>
      </c>
      <c r="H140" s="16" t="s">
        <v>526</v>
      </c>
      <c r="I140" s="16" t="s">
        <v>42</v>
      </c>
      <c r="J140" s="16" t="s">
        <v>275</v>
      </c>
      <c r="K140" s="16" t="s">
        <v>527</v>
      </c>
      <c r="L140" s="16" t="s">
        <v>94</v>
      </c>
      <c r="M140" s="16" t="s">
        <v>137</v>
      </c>
      <c r="N140" s="16" t="s">
        <v>528</v>
      </c>
      <c r="O140" s="16" t="s">
        <v>529</v>
      </c>
      <c r="P140" s="16" t="s">
        <v>530</v>
      </c>
    </row>
    <row r="141" spans="1:16" ht="25.5" x14ac:dyDescent="0.2">
      <c r="A141" s="15">
        <f t="shared" si="2"/>
        <v>140</v>
      </c>
      <c r="B141" s="15" t="s">
        <v>52</v>
      </c>
      <c r="C141" s="16" t="s">
        <v>537</v>
      </c>
      <c r="D141" s="16" t="s">
        <v>538</v>
      </c>
      <c r="E141" s="15">
        <v>400</v>
      </c>
      <c r="F141" s="16" t="s">
        <v>39</v>
      </c>
      <c r="G141" s="16" t="s">
        <v>534</v>
      </c>
      <c r="H141" s="16" t="s">
        <v>539</v>
      </c>
      <c r="I141" s="16" t="s">
        <v>57</v>
      </c>
      <c r="J141" s="16" t="s">
        <v>381</v>
      </c>
      <c r="K141" s="16" t="s">
        <v>540</v>
      </c>
      <c r="L141" s="16" t="s">
        <v>108</v>
      </c>
      <c r="M141" s="16" t="s">
        <v>46</v>
      </c>
      <c r="N141" s="16" t="s">
        <v>541</v>
      </c>
      <c r="O141" s="16" t="s">
        <v>64</v>
      </c>
      <c r="P141" s="16" t="s">
        <v>542</v>
      </c>
    </row>
    <row r="142" spans="1:16" ht="38.25" x14ac:dyDescent="0.2">
      <c r="A142" s="15">
        <f t="shared" si="2"/>
        <v>141</v>
      </c>
      <c r="B142" s="15" t="s">
        <v>52</v>
      </c>
      <c r="C142" s="16" t="s">
        <v>563</v>
      </c>
      <c r="D142" s="16" t="s">
        <v>564</v>
      </c>
      <c r="E142" s="15">
        <v>30</v>
      </c>
      <c r="F142" s="16" t="s">
        <v>48</v>
      </c>
      <c r="G142" s="16" t="s">
        <v>565</v>
      </c>
      <c r="H142" s="16" t="s">
        <v>566</v>
      </c>
      <c r="I142" s="16" t="s">
        <v>42</v>
      </c>
      <c r="J142" s="16" t="s">
        <v>75</v>
      </c>
      <c r="K142" s="16" t="s">
        <v>567</v>
      </c>
      <c r="L142" s="16" t="s">
        <v>425</v>
      </c>
      <c r="M142" s="16" t="s">
        <v>341</v>
      </c>
      <c r="N142" s="16" t="s">
        <v>568</v>
      </c>
      <c r="O142" s="16" t="s">
        <v>235</v>
      </c>
      <c r="P142" s="16" t="s">
        <v>569</v>
      </c>
    </row>
    <row r="143" spans="1:16" ht="38.25" x14ac:dyDescent="0.2">
      <c r="A143" s="15">
        <f t="shared" si="2"/>
        <v>142</v>
      </c>
      <c r="B143" s="15" t="s">
        <v>52</v>
      </c>
      <c r="C143" s="16" t="s">
        <v>581</v>
      </c>
      <c r="D143" s="16" t="s">
        <v>582</v>
      </c>
      <c r="E143" s="15">
        <v>22</v>
      </c>
      <c r="F143" s="16" t="s">
        <v>39</v>
      </c>
      <c r="G143" s="16" t="s">
        <v>576</v>
      </c>
      <c r="H143" s="16" t="s">
        <v>583</v>
      </c>
      <c r="I143" s="16" t="s">
        <v>74</v>
      </c>
      <c r="J143" s="16" t="s">
        <v>129</v>
      </c>
      <c r="K143" s="16" t="s">
        <v>584</v>
      </c>
      <c r="L143" s="16" t="s">
        <v>45</v>
      </c>
      <c r="M143" s="16" t="s">
        <v>51</v>
      </c>
      <c r="N143" s="16" t="s">
        <v>585</v>
      </c>
      <c r="O143" s="16" t="s">
        <v>270</v>
      </c>
      <c r="P143" s="16" t="s">
        <v>586</v>
      </c>
    </row>
    <row r="144" spans="1:16" ht="38.25" x14ac:dyDescent="0.2">
      <c r="A144" s="15">
        <f t="shared" si="2"/>
        <v>143</v>
      </c>
      <c r="B144" s="15" t="s">
        <v>52</v>
      </c>
      <c r="C144" s="16" t="s">
        <v>629</v>
      </c>
      <c r="D144" s="16" t="s">
        <v>630</v>
      </c>
      <c r="E144" s="15">
        <v>20</v>
      </c>
      <c r="F144" s="16" t="s">
        <v>99</v>
      </c>
      <c r="G144" s="16" t="s">
        <v>631</v>
      </c>
      <c r="H144" s="16" t="s">
        <v>632</v>
      </c>
      <c r="I144" s="16" t="s">
        <v>57</v>
      </c>
      <c r="J144" s="16" t="s">
        <v>129</v>
      </c>
      <c r="K144" s="16" t="s">
        <v>633</v>
      </c>
      <c r="L144" s="16" t="s">
        <v>94</v>
      </c>
      <c r="M144" s="16" t="s">
        <v>634</v>
      </c>
      <c r="N144" s="16" t="s">
        <v>635</v>
      </c>
      <c r="O144" s="16" t="s">
        <v>636</v>
      </c>
      <c r="P144" s="16" t="s">
        <v>637</v>
      </c>
    </row>
    <row r="145" spans="1:16" ht="25.5" x14ac:dyDescent="0.2">
      <c r="A145" s="15">
        <f t="shared" si="2"/>
        <v>144</v>
      </c>
      <c r="B145" s="15" t="s">
        <v>52</v>
      </c>
      <c r="C145" s="16" t="s">
        <v>671</v>
      </c>
      <c r="D145" s="16" t="s">
        <v>672</v>
      </c>
      <c r="E145" s="15">
        <v>1</v>
      </c>
      <c r="F145" s="16" t="s">
        <v>48</v>
      </c>
      <c r="G145" s="16" t="s">
        <v>658</v>
      </c>
      <c r="H145" s="16" t="s">
        <v>671</v>
      </c>
      <c r="I145" s="16" t="s">
        <v>128</v>
      </c>
      <c r="J145" s="16" t="s">
        <v>673</v>
      </c>
      <c r="K145" s="16" t="s">
        <v>674</v>
      </c>
      <c r="L145" s="16" t="s">
        <v>223</v>
      </c>
      <c r="M145" s="16" t="s">
        <v>78</v>
      </c>
      <c r="N145" s="16" t="s">
        <v>675</v>
      </c>
      <c r="O145" s="16" t="s">
        <v>676</v>
      </c>
      <c r="P145" s="16" t="s">
        <v>677</v>
      </c>
    </row>
    <row r="146" spans="1:16" ht="25.5" x14ac:dyDescent="0.2">
      <c r="A146" s="15">
        <f t="shared" si="2"/>
        <v>145</v>
      </c>
      <c r="B146" s="15" t="s">
        <v>52</v>
      </c>
      <c r="C146" s="16" t="s">
        <v>678</v>
      </c>
      <c r="D146" s="16" t="s">
        <v>679</v>
      </c>
      <c r="E146" s="15">
        <v>8</v>
      </c>
      <c r="F146" s="16" t="s">
        <v>48</v>
      </c>
      <c r="G146" s="16" t="s">
        <v>658</v>
      </c>
      <c r="H146" s="16" t="s">
        <v>680</v>
      </c>
      <c r="I146" s="16" t="s">
        <v>57</v>
      </c>
      <c r="J146" s="16" t="s">
        <v>129</v>
      </c>
      <c r="K146" s="16" t="s">
        <v>681</v>
      </c>
      <c r="L146" s="16" t="s">
        <v>425</v>
      </c>
      <c r="M146" s="16" t="s">
        <v>46</v>
      </c>
      <c r="N146" s="16"/>
      <c r="O146" s="16"/>
      <c r="P146" s="16"/>
    </row>
    <row r="147" spans="1:16" ht="25.5" x14ac:dyDescent="0.2">
      <c r="A147" s="15">
        <f t="shared" si="2"/>
        <v>146</v>
      </c>
      <c r="B147" s="15" t="s">
        <v>52</v>
      </c>
      <c r="C147" s="16" t="s">
        <v>696</v>
      </c>
      <c r="D147" s="16" t="s">
        <v>697</v>
      </c>
      <c r="E147" s="15">
        <v>5</v>
      </c>
      <c r="F147" s="16" t="s">
        <v>48</v>
      </c>
      <c r="G147" s="16" t="s">
        <v>658</v>
      </c>
      <c r="H147" s="16" t="s">
        <v>698</v>
      </c>
      <c r="I147" s="16" t="s">
        <v>57</v>
      </c>
      <c r="J147" s="16" t="s">
        <v>339</v>
      </c>
      <c r="K147" s="16" t="s">
        <v>699</v>
      </c>
      <c r="L147" s="16" t="s">
        <v>94</v>
      </c>
      <c r="M147" s="16" t="s">
        <v>137</v>
      </c>
      <c r="N147" s="16" t="s">
        <v>700</v>
      </c>
      <c r="O147" s="16" t="s">
        <v>406</v>
      </c>
      <c r="P147" s="16" t="s">
        <v>701</v>
      </c>
    </row>
    <row r="148" spans="1:16" x14ac:dyDescent="0.2">
      <c r="A148" s="15">
        <f t="shared" si="2"/>
        <v>147</v>
      </c>
      <c r="B148" s="15" t="s">
        <v>52</v>
      </c>
      <c r="C148" s="16" t="s">
        <v>738</v>
      </c>
      <c r="D148" s="16" t="s">
        <v>54</v>
      </c>
      <c r="E148" s="15">
        <v>367</v>
      </c>
      <c r="F148" s="16" t="s">
        <v>99</v>
      </c>
      <c r="G148" s="16" t="s">
        <v>704</v>
      </c>
      <c r="H148" s="16" t="s">
        <v>738</v>
      </c>
      <c r="I148" s="16" t="s">
        <v>42</v>
      </c>
      <c r="J148" s="16" t="s">
        <v>267</v>
      </c>
      <c r="K148" s="16" t="s">
        <v>739</v>
      </c>
      <c r="L148" s="16" t="s">
        <v>94</v>
      </c>
      <c r="M148" s="16" t="s">
        <v>46</v>
      </c>
      <c r="N148" s="16" t="s">
        <v>693</v>
      </c>
      <c r="O148" s="16" t="s">
        <v>694</v>
      </c>
      <c r="P148" s="16" t="s">
        <v>695</v>
      </c>
    </row>
    <row r="149" spans="1:16" ht="38.25" x14ac:dyDescent="0.2">
      <c r="A149" s="15">
        <f t="shared" si="2"/>
        <v>148</v>
      </c>
      <c r="B149" s="15" t="s">
        <v>52</v>
      </c>
      <c r="C149" s="16" t="s">
        <v>888</v>
      </c>
      <c r="D149" s="16" t="s">
        <v>889</v>
      </c>
      <c r="E149" s="15">
        <v>2000</v>
      </c>
      <c r="F149" s="16" t="s">
        <v>99</v>
      </c>
      <c r="G149" s="16" t="s">
        <v>890</v>
      </c>
      <c r="H149" s="16" t="s">
        <v>891</v>
      </c>
      <c r="I149" s="16" t="s">
        <v>57</v>
      </c>
      <c r="J149" s="16" t="s">
        <v>129</v>
      </c>
      <c r="K149" s="16" t="s">
        <v>892</v>
      </c>
      <c r="L149" s="16" t="s">
        <v>94</v>
      </c>
      <c r="M149" s="16" t="s">
        <v>46</v>
      </c>
      <c r="N149" s="16" t="s">
        <v>893</v>
      </c>
      <c r="O149" s="16" t="s">
        <v>235</v>
      </c>
      <c r="P149" s="16" t="s">
        <v>894</v>
      </c>
    </row>
    <row r="150" spans="1:16" ht="102" x14ac:dyDescent="0.2">
      <c r="A150" s="15">
        <f t="shared" si="2"/>
        <v>149</v>
      </c>
      <c r="B150" s="15" t="s">
        <v>52</v>
      </c>
      <c r="C150" s="16" t="s">
        <v>933</v>
      </c>
      <c r="D150" s="16" t="s">
        <v>934</v>
      </c>
      <c r="E150" s="15">
        <v>1</v>
      </c>
      <c r="F150" s="16" t="s">
        <v>39</v>
      </c>
      <c r="G150" s="16" t="s">
        <v>935</v>
      </c>
      <c r="H150" s="16" t="s">
        <v>936</v>
      </c>
      <c r="I150" s="16" t="s">
        <v>42</v>
      </c>
      <c r="J150" s="16" t="s">
        <v>58</v>
      </c>
      <c r="K150" s="16" t="s">
        <v>937</v>
      </c>
      <c r="L150" s="16" t="s">
        <v>50</v>
      </c>
      <c r="M150" s="16" t="s">
        <v>51</v>
      </c>
      <c r="N150" s="16" t="s">
        <v>938</v>
      </c>
      <c r="O150" s="16" t="s">
        <v>406</v>
      </c>
      <c r="P150" s="16" t="s">
        <v>939</v>
      </c>
    </row>
    <row r="151" spans="1:16" ht="38.25" x14ac:dyDescent="0.2">
      <c r="A151" s="15">
        <f t="shared" si="2"/>
        <v>150</v>
      </c>
      <c r="B151" s="15" t="s">
        <v>52</v>
      </c>
      <c r="C151" s="16" t="s">
        <v>940</v>
      </c>
      <c r="D151" s="16" t="s">
        <v>54</v>
      </c>
      <c r="E151" s="15">
        <v>7</v>
      </c>
      <c r="F151" s="16" t="s">
        <v>39</v>
      </c>
      <c r="G151" s="16" t="s">
        <v>935</v>
      </c>
      <c r="H151" s="16" t="s">
        <v>941</v>
      </c>
      <c r="I151" s="16" t="s">
        <v>42</v>
      </c>
      <c r="J151" s="16" t="s">
        <v>43</v>
      </c>
      <c r="K151" s="16" t="s">
        <v>942</v>
      </c>
      <c r="L151" s="16" t="s">
        <v>94</v>
      </c>
      <c r="M151" s="16" t="s">
        <v>51</v>
      </c>
      <c r="N151" s="16"/>
      <c r="O151" s="16"/>
      <c r="P151" s="16"/>
    </row>
    <row r="152" spans="1:16" ht="38.25" x14ac:dyDescent="0.2">
      <c r="A152" s="15">
        <f t="shared" si="2"/>
        <v>151</v>
      </c>
      <c r="B152" s="15" t="s">
        <v>52</v>
      </c>
      <c r="C152" s="16" t="s">
        <v>973</v>
      </c>
      <c r="D152" s="16" t="s">
        <v>974</v>
      </c>
      <c r="E152" s="15">
        <v>1</v>
      </c>
      <c r="F152" s="16" t="s">
        <v>39</v>
      </c>
      <c r="G152" s="16" t="s">
        <v>975</v>
      </c>
      <c r="H152" s="16" t="s">
        <v>976</v>
      </c>
      <c r="I152" s="16" t="s">
        <v>57</v>
      </c>
      <c r="J152" s="16" t="s">
        <v>58</v>
      </c>
      <c r="K152" s="16" t="s">
        <v>977</v>
      </c>
      <c r="L152" s="16" t="s">
        <v>425</v>
      </c>
      <c r="M152" s="16" t="s">
        <v>51</v>
      </c>
      <c r="N152" s="16" t="s">
        <v>978</v>
      </c>
      <c r="O152" s="16" t="s">
        <v>636</v>
      </c>
      <c r="P152" s="16" t="s">
        <v>979</v>
      </c>
    </row>
    <row r="153" spans="1:16" ht="25.5" x14ac:dyDescent="0.2">
      <c r="A153" s="15">
        <f t="shared" si="2"/>
        <v>152</v>
      </c>
      <c r="B153" s="15" t="s">
        <v>52</v>
      </c>
      <c r="C153" s="16" t="s">
        <v>1066</v>
      </c>
      <c r="D153" s="16" t="s">
        <v>54</v>
      </c>
      <c r="E153" s="15">
        <v>10</v>
      </c>
      <c r="F153" s="16" t="s">
        <v>99</v>
      </c>
      <c r="G153" s="16" t="s">
        <v>1013</v>
      </c>
      <c r="H153" s="16" t="s">
        <v>1067</v>
      </c>
      <c r="I153" s="16" t="s">
        <v>57</v>
      </c>
      <c r="J153" s="16" t="s">
        <v>261</v>
      </c>
      <c r="K153" s="16" t="s">
        <v>1068</v>
      </c>
      <c r="L153" s="16" t="s">
        <v>50</v>
      </c>
      <c r="M153" s="16" t="s">
        <v>51</v>
      </c>
      <c r="N153" s="16" t="s">
        <v>1069</v>
      </c>
      <c r="O153" s="16" t="s">
        <v>64</v>
      </c>
      <c r="P153" s="16" t="s">
        <v>1070</v>
      </c>
    </row>
    <row r="154" spans="1:16" ht="25.5" x14ac:dyDescent="0.2">
      <c r="A154" s="15">
        <f t="shared" si="2"/>
        <v>153</v>
      </c>
      <c r="B154" s="15" t="s">
        <v>52</v>
      </c>
      <c r="C154" s="16" t="s">
        <v>1071</v>
      </c>
      <c r="D154" s="16" t="s">
        <v>1072</v>
      </c>
      <c r="E154" s="15">
        <v>10</v>
      </c>
      <c r="F154" s="16" t="s">
        <v>39</v>
      </c>
      <c r="G154" s="16" t="s">
        <v>1013</v>
      </c>
      <c r="H154" s="16" t="s">
        <v>1073</v>
      </c>
      <c r="I154" s="16" t="s">
        <v>57</v>
      </c>
      <c r="J154" s="16" t="s">
        <v>92</v>
      </c>
      <c r="K154" s="16" t="s">
        <v>1074</v>
      </c>
      <c r="L154" s="16" t="s">
        <v>319</v>
      </c>
      <c r="M154" s="16" t="s">
        <v>137</v>
      </c>
      <c r="N154" s="16"/>
      <c r="O154" s="16"/>
      <c r="P154" s="16"/>
    </row>
    <row r="155" spans="1:16" x14ac:dyDescent="0.2">
      <c r="A155" s="15">
        <f t="shared" si="2"/>
        <v>154</v>
      </c>
      <c r="B155" s="15" t="s">
        <v>52</v>
      </c>
      <c r="C155" s="16" t="s">
        <v>1113</v>
      </c>
      <c r="D155" s="16" t="s">
        <v>1114</v>
      </c>
      <c r="E155" s="15">
        <v>1</v>
      </c>
      <c r="F155" s="16" t="s">
        <v>99</v>
      </c>
      <c r="G155" s="16" t="s">
        <v>1013</v>
      </c>
      <c r="H155" s="16" t="s">
        <v>1115</v>
      </c>
      <c r="I155" s="16" t="s">
        <v>57</v>
      </c>
      <c r="J155" s="16" t="s">
        <v>261</v>
      </c>
      <c r="K155" s="16" t="s">
        <v>1116</v>
      </c>
      <c r="L155" s="16" t="s">
        <v>94</v>
      </c>
      <c r="M155" s="16" t="s">
        <v>46</v>
      </c>
      <c r="N155" s="16"/>
      <c r="O155" s="16"/>
      <c r="P155" s="16"/>
    </row>
    <row r="156" spans="1:16" ht="25.5" x14ac:dyDescent="0.2">
      <c r="A156" s="15">
        <f t="shared" si="2"/>
        <v>155</v>
      </c>
      <c r="B156" s="15" t="s">
        <v>52</v>
      </c>
      <c r="C156" s="16" t="s">
        <v>1117</v>
      </c>
      <c r="D156" s="16" t="s">
        <v>1118</v>
      </c>
      <c r="E156" s="15">
        <v>6</v>
      </c>
      <c r="F156" s="16" t="s">
        <v>48</v>
      </c>
      <c r="G156" s="16" t="s">
        <v>1013</v>
      </c>
      <c r="H156" s="16" t="s">
        <v>1119</v>
      </c>
      <c r="I156" s="16" t="s">
        <v>42</v>
      </c>
      <c r="J156" s="16" t="s">
        <v>1120</v>
      </c>
      <c r="K156" s="16" t="s">
        <v>1121</v>
      </c>
      <c r="L156" s="16" t="s">
        <v>45</v>
      </c>
      <c r="M156" s="16" t="s">
        <v>46</v>
      </c>
      <c r="N156" s="16"/>
      <c r="O156" s="16"/>
      <c r="P156" s="16"/>
    </row>
    <row r="157" spans="1:16" ht="25.5" x14ac:dyDescent="0.2">
      <c r="A157" s="15">
        <f t="shared" si="2"/>
        <v>156</v>
      </c>
      <c r="B157" s="15" t="s">
        <v>52</v>
      </c>
      <c r="C157" s="16" t="s">
        <v>1209</v>
      </c>
      <c r="D157" s="16" t="s">
        <v>1210</v>
      </c>
      <c r="E157" s="15">
        <v>5</v>
      </c>
      <c r="F157" s="16" t="s">
        <v>39</v>
      </c>
      <c r="G157" s="16" t="s">
        <v>1013</v>
      </c>
      <c r="H157" s="16" t="s">
        <v>1211</v>
      </c>
      <c r="I157" s="16" t="s">
        <v>42</v>
      </c>
      <c r="J157" s="16" t="s">
        <v>339</v>
      </c>
      <c r="K157" s="16" t="s">
        <v>1212</v>
      </c>
      <c r="L157" s="16" t="s">
        <v>94</v>
      </c>
      <c r="M157" s="16" t="s">
        <v>95</v>
      </c>
      <c r="N157" s="16"/>
      <c r="O157" s="16"/>
      <c r="P157" s="16"/>
    </row>
    <row r="158" spans="1:16" ht="38.25" x14ac:dyDescent="0.2">
      <c r="A158" s="15">
        <f t="shared" si="2"/>
        <v>157</v>
      </c>
      <c r="B158" s="15" t="s">
        <v>52</v>
      </c>
      <c r="C158" s="16" t="s">
        <v>1243</v>
      </c>
      <c r="D158" s="16" t="s">
        <v>1244</v>
      </c>
      <c r="E158" s="15">
        <v>1</v>
      </c>
      <c r="F158" s="16" t="s">
        <v>39</v>
      </c>
      <c r="G158" s="16" t="s">
        <v>1238</v>
      </c>
      <c r="H158" s="16" t="s">
        <v>1245</v>
      </c>
      <c r="I158" s="16" t="s">
        <v>57</v>
      </c>
      <c r="J158" s="16" t="s">
        <v>339</v>
      </c>
      <c r="K158" s="16" t="s">
        <v>75</v>
      </c>
      <c r="L158" s="16" t="s">
        <v>94</v>
      </c>
      <c r="M158" s="16" t="s">
        <v>51</v>
      </c>
      <c r="N158" s="16" t="s">
        <v>1246</v>
      </c>
      <c r="O158" s="16" t="s">
        <v>270</v>
      </c>
      <c r="P158" s="16" t="s">
        <v>1247</v>
      </c>
    </row>
    <row r="159" spans="1:16" ht="25.5" x14ac:dyDescent="0.2">
      <c r="A159" s="15">
        <f t="shared" si="2"/>
        <v>158</v>
      </c>
      <c r="B159" s="15" t="s">
        <v>52</v>
      </c>
      <c r="C159" s="16" t="s">
        <v>1248</v>
      </c>
      <c r="D159" s="16" t="s">
        <v>1249</v>
      </c>
      <c r="E159" s="15">
        <v>1</v>
      </c>
      <c r="F159" s="16" t="s">
        <v>99</v>
      </c>
      <c r="G159" s="16" t="s">
        <v>1238</v>
      </c>
      <c r="H159" s="16" t="s">
        <v>1250</v>
      </c>
      <c r="I159" s="16" t="s">
        <v>74</v>
      </c>
      <c r="J159" s="16" t="s">
        <v>129</v>
      </c>
      <c r="K159" s="16" t="s">
        <v>1251</v>
      </c>
      <c r="L159" s="16" t="s">
        <v>94</v>
      </c>
      <c r="M159" s="16" t="s">
        <v>46</v>
      </c>
      <c r="N159" s="16"/>
      <c r="O159" s="16"/>
      <c r="P159" s="16"/>
    </row>
    <row r="160" spans="1:16" ht="51" x14ac:dyDescent="0.2">
      <c r="A160" s="15">
        <f t="shared" si="2"/>
        <v>159</v>
      </c>
      <c r="B160" s="15" t="s">
        <v>52</v>
      </c>
      <c r="C160" s="16" t="s">
        <v>1252</v>
      </c>
      <c r="D160" s="16" t="s">
        <v>1249</v>
      </c>
      <c r="E160" s="15">
        <v>1</v>
      </c>
      <c r="F160" s="16" t="s">
        <v>39</v>
      </c>
      <c r="G160" s="16" t="s">
        <v>1238</v>
      </c>
      <c r="H160" s="16" t="s">
        <v>941</v>
      </c>
      <c r="I160" s="16" t="s">
        <v>57</v>
      </c>
      <c r="J160" s="16" t="s">
        <v>749</v>
      </c>
      <c r="K160" s="16" t="s">
        <v>1253</v>
      </c>
      <c r="L160" s="16" t="s">
        <v>94</v>
      </c>
      <c r="M160" s="16" t="s">
        <v>46</v>
      </c>
      <c r="N160" s="16" t="s">
        <v>1254</v>
      </c>
      <c r="O160" s="16" t="s">
        <v>270</v>
      </c>
      <c r="P160" s="16" t="s">
        <v>1255</v>
      </c>
    </row>
    <row r="161" spans="1:16" ht="25.5" x14ac:dyDescent="0.2">
      <c r="A161" s="15">
        <f t="shared" si="2"/>
        <v>160</v>
      </c>
      <c r="B161" s="15" t="s">
        <v>52</v>
      </c>
      <c r="C161" s="16" t="s">
        <v>1357</v>
      </c>
      <c r="D161" s="16" t="s">
        <v>1358</v>
      </c>
      <c r="E161" s="15">
        <v>13</v>
      </c>
      <c r="F161" s="16" t="s">
        <v>39</v>
      </c>
      <c r="G161" s="16" t="s">
        <v>1354</v>
      </c>
      <c r="H161" s="16" t="s">
        <v>1359</v>
      </c>
      <c r="I161" s="16" t="s">
        <v>42</v>
      </c>
      <c r="J161" s="16" t="s">
        <v>58</v>
      </c>
      <c r="K161" s="16" t="s">
        <v>1360</v>
      </c>
      <c r="L161" s="16" t="s">
        <v>108</v>
      </c>
      <c r="M161" s="16" t="s">
        <v>137</v>
      </c>
      <c r="N161" s="16" t="s">
        <v>1361</v>
      </c>
      <c r="O161" s="16" t="s">
        <v>64</v>
      </c>
      <c r="P161" s="16" t="s">
        <v>1362</v>
      </c>
    </row>
    <row r="162" spans="1:16" ht="25.5" x14ac:dyDescent="0.2">
      <c r="A162" s="15">
        <f t="shared" si="2"/>
        <v>161</v>
      </c>
      <c r="B162" s="15" t="s">
        <v>52</v>
      </c>
      <c r="C162" s="16" t="s">
        <v>1363</v>
      </c>
      <c r="D162" s="16" t="s">
        <v>1364</v>
      </c>
      <c r="E162" s="15">
        <v>6</v>
      </c>
      <c r="F162" s="16" t="s">
        <v>39</v>
      </c>
      <c r="G162" s="16" t="s">
        <v>1354</v>
      </c>
      <c r="H162" s="16" t="s">
        <v>1365</v>
      </c>
      <c r="I162" s="16" t="s">
        <v>42</v>
      </c>
      <c r="J162" s="16" t="s">
        <v>58</v>
      </c>
      <c r="K162" s="16" t="s">
        <v>1366</v>
      </c>
      <c r="L162" s="16" t="s">
        <v>108</v>
      </c>
      <c r="M162" s="16" t="s">
        <v>137</v>
      </c>
      <c r="N162" s="16"/>
      <c r="O162" s="16"/>
      <c r="P162" s="16"/>
    </row>
    <row r="163" spans="1:16" ht="38.25" x14ac:dyDescent="0.2">
      <c r="A163" s="15">
        <f t="shared" si="2"/>
        <v>162</v>
      </c>
      <c r="B163" s="15" t="s">
        <v>52</v>
      </c>
      <c r="C163" s="16" t="s">
        <v>1388</v>
      </c>
      <c r="D163" s="16" t="s">
        <v>1389</v>
      </c>
      <c r="E163" s="15">
        <v>20</v>
      </c>
      <c r="F163" s="16" t="s">
        <v>48</v>
      </c>
      <c r="G163" s="16" t="s">
        <v>1390</v>
      </c>
      <c r="H163" s="16" t="s">
        <v>1391</v>
      </c>
      <c r="I163" s="16" t="s">
        <v>57</v>
      </c>
      <c r="J163" s="16" t="s">
        <v>75</v>
      </c>
      <c r="K163" s="16" t="s">
        <v>1392</v>
      </c>
      <c r="L163" s="16" t="s">
        <v>250</v>
      </c>
      <c r="M163" s="16" t="s">
        <v>46</v>
      </c>
      <c r="N163" s="16"/>
      <c r="O163" s="16"/>
      <c r="P163" s="16"/>
    </row>
    <row r="164" spans="1:16" ht="25.5" x14ac:dyDescent="0.2">
      <c r="A164" s="15">
        <f t="shared" si="2"/>
        <v>163</v>
      </c>
      <c r="B164" s="15" t="s">
        <v>52</v>
      </c>
      <c r="C164" s="16" t="s">
        <v>1393</v>
      </c>
      <c r="D164" s="16" t="s">
        <v>1118</v>
      </c>
      <c r="E164" s="15">
        <v>6</v>
      </c>
      <c r="F164" s="16" t="s">
        <v>39</v>
      </c>
      <c r="G164" s="16" t="s">
        <v>1390</v>
      </c>
      <c r="H164" s="16" t="s">
        <v>1394</v>
      </c>
      <c r="I164" s="16" t="s">
        <v>42</v>
      </c>
      <c r="J164" s="16" t="s">
        <v>381</v>
      </c>
      <c r="K164" s="16" t="s">
        <v>1395</v>
      </c>
      <c r="L164" s="16" t="s">
        <v>45</v>
      </c>
      <c r="M164" s="16" t="s">
        <v>46</v>
      </c>
      <c r="N164" s="16"/>
      <c r="O164" s="16"/>
      <c r="P164" s="16"/>
    </row>
    <row r="165" spans="1:16" ht="25.5" x14ac:dyDescent="0.2">
      <c r="A165" s="15">
        <f t="shared" si="2"/>
        <v>164</v>
      </c>
      <c r="B165" s="15" t="s">
        <v>52</v>
      </c>
      <c r="C165" s="16" t="s">
        <v>1447</v>
      </c>
      <c r="D165" s="16" t="s">
        <v>1448</v>
      </c>
      <c r="E165" s="15">
        <v>20</v>
      </c>
      <c r="F165" s="16" t="s">
        <v>48</v>
      </c>
      <c r="G165" s="16" t="s">
        <v>1449</v>
      </c>
      <c r="H165" s="16" t="s">
        <v>1450</v>
      </c>
      <c r="I165" s="16" t="s">
        <v>128</v>
      </c>
      <c r="J165" s="16" t="s">
        <v>135</v>
      </c>
      <c r="K165" s="16" t="s">
        <v>1451</v>
      </c>
      <c r="L165" s="16" t="s">
        <v>223</v>
      </c>
      <c r="M165" s="16" t="s">
        <v>46</v>
      </c>
      <c r="N165" s="16"/>
      <c r="O165" s="16"/>
      <c r="P165" s="16"/>
    </row>
    <row r="166" spans="1:16" ht="38.25" x14ac:dyDescent="0.2">
      <c r="A166" s="15">
        <f t="shared" si="2"/>
        <v>165</v>
      </c>
      <c r="B166" s="15" t="s">
        <v>52</v>
      </c>
      <c r="C166" s="16" t="s">
        <v>1452</v>
      </c>
      <c r="D166" s="16" t="s">
        <v>1453</v>
      </c>
      <c r="E166" s="15">
        <v>1</v>
      </c>
      <c r="F166" s="16" t="s">
        <v>39</v>
      </c>
      <c r="G166" s="16" t="s">
        <v>1449</v>
      </c>
      <c r="H166" s="16" t="s">
        <v>1454</v>
      </c>
      <c r="I166" s="16" t="s">
        <v>42</v>
      </c>
      <c r="J166" s="16" t="s">
        <v>75</v>
      </c>
      <c r="K166" s="16" t="s">
        <v>1455</v>
      </c>
      <c r="L166" s="16" t="s">
        <v>94</v>
      </c>
      <c r="M166" s="16" t="s">
        <v>51</v>
      </c>
      <c r="N166" s="16" t="s">
        <v>1456</v>
      </c>
      <c r="O166" s="16" t="s">
        <v>270</v>
      </c>
      <c r="P166" s="16" t="s">
        <v>1457</v>
      </c>
    </row>
    <row r="167" spans="1:16" ht="38.25" x14ac:dyDescent="0.2">
      <c r="A167" s="15">
        <f t="shared" si="2"/>
        <v>166</v>
      </c>
      <c r="B167" s="15" t="s">
        <v>52</v>
      </c>
      <c r="C167" s="16" t="s">
        <v>1495</v>
      </c>
      <c r="D167" s="16" t="s">
        <v>1496</v>
      </c>
      <c r="E167" s="15">
        <v>1</v>
      </c>
      <c r="F167" s="16" t="s">
        <v>39</v>
      </c>
      <c r="G167" s="16" t="s">
        <v>1449</v>
      </c>
      <c r="H167" s="16" t="s">
        <v>1497</v>
      </c>
      <c r="I167" s="16" t="s">
        <v>42</v>
      </c>
      <c r="J167" s="16" t="s">
        <v>75</v>
      </c>
      <c r="K167" s="16" t="s">
        <v>1498</v>
      </c>
      <c r="L167" s="16" t="s">
        <v>94</v>
      </c>
      <c r="M167" s="16" t="s">
        <v>51</v>
      </c>
      <c r="N167" s="16" t="s">
        <v>1499</v>
      </c>
      <c r="O167" s="16" t="s">
        <v>1493</v>
      </c>
      <c r="P167" s="16" t="s">
        <v>1500</v>
      </c>
    </row>
    <row r="168" spans="1:16" ht="38.25" x14ac:dyDescent="0.2">
      <c r="A168" s="15">
        <f t="shared" si="2"/>
        <v>167</v>
      </c>
      <c r="B168" s="15" t="s">
        <v>52</v>
      </c>
      <c r="C168" s="16" t="s">
        <v>1501</v>
      </c>
      <c r="D168" s="16" t="s">
        <v>1502</v>
      </c>
      <c r="E168" s="15">
        <v>19</v>
      </c>
      <c r="F168" s="16" t="s">
        <v>48</v>
      </c>
      <c r="G168" s="16" t="s">
        <v>1449</v>
      </c>
      <c r="H168" s="16" t="s">
        <v>1503</v>
      </c>
      <c r="I168" s="16" t="s">
        <v>57</v>
      </c>
      <c r="J168" s="16" t="s">
        <v>75</v>
      </c>
      <c r="K168" s="16" t="s">
        <v>1504</v>
      </c>
      <c r="L168" s="16" t="s">
        <v>1505</v>
      </c>
      <c r="M168" s="16" t="s">
        <v>95</v>
      </c>
      <c r="N168" s="16" t="s">
        <v>1506</v>
      </c>
      <c r="O168" s="16" t="s">
        <v>463</v>
      </c>
      <c r="P168" s="16" t="s">
        <v>1507</v>
      </c>
    </row>
    <row r="169" spans="1:16" ht="25.5" x14ac:dyDescent="0.2">
      <c r="A169" s="15">
        <f t="shared" si="2"/>
        <v>168</v>
      </c>
      <c r="B169" s="15" t="s">
        <v>159</v>
      </c>
      <c r="C169" s="16" t="s">
        <v>160</v>
      </c>
      <c r="D169" s="16" t="s">
        <v>161</v>
      </c>
      <c r="E169" s="15">
        <v>5</v>
      </c>
      <c r="F169" s="16" t="s">
        <v>39</v>
      </c>
      <c r="G169" s="16" t="s">
        <v>155</v>
      </c>
      <c r="H169" s="16" t="s">
        <v>162</v>
      </c>
      <c r="I169" s="16" t="s">
        <v>57</v>
      </c>
      <c r="J169" s="16" t="s">
        <v>129</v>
      </c>
      <c r="K169" s="16" t="s">
        <v>163</v>
      </c>
      <c r="L169" s="16" t="s">
        <v>94</v>
      </c>
      <c r="M169" s="16" t="s">
        <v>46</v>
      </c>
      <c r="N169" s="16"/>
      <c r="O169" s="16"/>
      <c r="P169" s="16"/>
    </row>
    <row r="170" spans="1:16" ht="38.25" x14ac:dyDescent="0.2">
      <c r="A170" s="15">
        <f t="shared" si="2"/>
        <v>169</v>
      </c>
      <c r="B170" s="15" t="s">
        <v>159</v>
      </c>
      <c r="C170" s="16" t="s">
        <v>173</v>
      </c>
      <c r="D170" s="16" t="s">
        <v>174</v>
      </c>
      <c r="E170" s="15">
        <v>4</v>
      </c>
      <c r="F170" s="16" t="s">
        <v>99</v>
      </c>
      <c r="G170" s="16" t="s">
        <v>175</v>
      </c>
      <c r="H170" s="16" t="s">
        <v>176</v>
      </c>
      <c r="I170" s="16" t="s">
        <v>57</v>
      </c>
      <c r="J170" s="16" t="s">
        <v>75</v>
      </c>
      <c r="K170" s="16" t="s">
        <v>177</v>
      </c>
      <c r="L170" s="16" t="s">
        <v>47</v>
      </c>
      <c r="M170" s="16" t="s">
        <v>47</v>
      </c>
      <c r="N170" s="16"/>
      <c r="O170" s="16"/>
      <c r="P170" s="16"/>
    </row>
    <row r="171" spans="1:16" ht="25.5" x14ac:dyDescent="0.2">
      <c r="A171" s="15">
        <f t="shared" si="2"/>
        <v>170</v>
      </c>
      <c r="B171" s="15" t="s">
        <v>159</v>
      </c>
      <c r="C171" s="16" t="s">
        <v>272</v>
      </c>
      <c r="D171" s="16" t="s">
        <v>273</v>
      </c>
      <c r="E171" s="15">
        <v>4</v>
      </c>
      <c r="F171" s="16" t="s">
        <v>99</v>
      </c>
      <c r="G171" s="16" t="s">
        <v>239</v>
      </c>
      <c r="H171" s="16" t="s">
        <v>274</v>
      </c>
      <c r="I171" s="16" t="s">
        <v>57</v>
      </c>
      <c r="J171" s="16" t="s">
        <v>275</v>
      </c>
      <c r="K171" s="16" t="s">
        <v>276</v>
      </c>
      <c r="L171" s="16" t="s">
        <v>47</v>
      </c>
      <c r="M171" s="16" t="s">
        <v>47</v>
      </c>
      <c r="N171" s="16"/>
      <c r="O171" s="16"/>
      <c r="P171" s="16"/>
    </row>
    <row r="172" spans="1:16" ht="25.5" x14ac:dyDescent="0.2">
      <c r="A172" s="15">
        <f t="shared" si="2"/>
        <v>171</v>
      </c>
      <c r="B172" s="15" t="s">
        <v>159</v>
      </c>
      <c r="C172" s="16" t="s">
        <v>570</v>
      </c>
      <c r="D172" s="16" t="s">
        <v>571</v>
      </c>
      <c r="E172" s="15">
        <v>5</v>
      </c>
      <c r="F172" s="16" t="s">
        <v>39</v>
      </c>
      <c r="G172" s="16" t="s">
        <v>565</v>
      </c>
      <c r="H172" s="16" t="s">
        <v>572</v>
      </c>
      <c r="I172" s="16" t="s">
        <v>128</v>
      </c>
      <c r="J172" s="16" t="s">
        <v>339</v>
      </c>
      <c r="K172" s="16" t="s">
        <v>573</v>
      </c>
      <c r="L172" s="16" t="s">
        <v>45</v>
      </c>
      <c r="M172" s="16" t="s">
        <v>51</v>
      </c>
      <c r="N172" s="16"/>
      <c r="O172" s="16"/>
      <c r="P172" s="16"/>
    </row>
    <row r="173" spans="1:16" ht="38.25" x14ac:dyDescent="0.2">
      <c r="A173" s="15">
        <f t="shared" si="2"/>
        <v>172</v>
      </c>
      <c r="B173" s="15" t="s">
        <v>159</v>
      </c>
      <c r="C173" s="16" t="s">
        <v>767</v>
      </c>
      <c r="D173" s="16" t="s">
        <v>768</v>
      </c>
      <c r="E173" s="15">
        <v>6</v>
      </c>
      <c r="F173" s="16" t="s">
        <v>39</v>
      </c>
      <c r="G173" s="16" t="s">
        <v>769</v>
      </c>
      <c r="H173" s="16" t="s">
        <v>770</v>
      </c>
      <c r="I173" s="16" t="s">
        <v>57</v>
      </c>
      <c r="J173" s="16" t="s">
        <v>261</v>
      </c>
      <c r="K173" s="16" t="s">
        <v>771</v>
      </c>
      <c r="L173" s="16" t="s">
        <v>94</v>
      </c>
      <c r="M173" s="16" t="s">
        <v>46</v>
      </c>
      <c r="N173" s="16"/>
      <c r="O173" s="16"/>
      <c r="P173" s="16"/>
    </row>
    <row r="174" spans="1:16" ht="25.5" x14ac:dyDescent="0.2">
      <c r="A174" s="15">
        <f t="shared" si="2"/>
        <v>173</v>
      </c>
      <c r="B174" s="15" t="s">
        <v>159</v>
      </c>
      <c r="C174" s="16" t="s">
        <v>776</v>
      </c>
      <c r="D174" s="16" t="s">
        <v>776</v>
      </c>
      <c r="E174" s="15">
        <v>2025</v>
      </c>
      <c r="F174" s="16" t="s">
        <v>39</v>
      </c>
      <c r="G174" s="16" t="s">
        <v>769</v>
      </c>
      <c r="H174" s="16" t="s">
        <v>776</v>
      </c>
      <c r="I174" s="16" t="s">
        <v>87</v>
      </c>
      <c r="J174" s="16" t="s">
        <v>777</v>
      </c>
      <c r="K174" s="16" t="s">
        <v>776</v>
      </c>
      <c r="L174" s="16" t="s">
        <v>47</v>
      </c>
      <c r="M174" s="16" t="s">
        <v>47</v>
      </c>
      <c r="N174" s="16"/>
      <c r="O174" s="16"/>
      <c r="P174" s="16"/>
    </row>
    <row r="175" spans="1:16" ht="25.5" x14ac:dyDescent="0.2">
      <c r="A175" s="15">
        <f t="shared" si="2"/>
        <v>174</v>
      </c>
      <c r="B175" s="15" t="s">
        <v>159</v>
      </c>
      <c r="C175" s="16" t="s">
        <v>1122</v>
      </c>
      <c r="D175" s="16" t="s">
        <v>1123</v>
      </c>
      <c r="E175" s="15">
        <v>5</v>
      </c>
      <c r="F175" s="16" t="s">
        <v>39</v>
      </c>
      <c r="G175" s="16" t="s">
        <v>1013</v>
      </c>
      <c r="H175" s="16" t="s">
        <v>1124</v>
      </c>
      <c r="I175" s="16" t="s">
        <v>42</v>
      </c>
      <c r="J175" s="16" t="s">
        <v>673</v>
      </c>
      <c r="K175" s="16" t="s">
        <v>1125</v>
      </c>
      <c r="L175" s="16" t="s">
        <v>94</v>
      </c>
      <c r="M175" s="16" t="s">
        <v>51</v>
      </c>
      <c r="N175" s="16"/>
      <c r="O175" s="16"/>
      <c r="P175" s="16"/>
    </row>
    <row r="176" spans="1:16" ht="25.5" x14ac:dyDescent="0.2">
      <c r="A176" s="15">
        <f t="shared" si="2"/>
        <v>175</v>
      </c>
      <c r="B176" s="15" t="s">
        <v>159</v>
      </c>
      <c r="C176" s="16" t="s">
        <v>1422</v>
      </c>
      <c r="D176" s="16" t="s">
        <v>1423</v>
      </c>
      <c r="E176" s="15">
        <v>4</v>
      </c>
      <c r="F176" s="16" t="s">
        <v>99</v>
      </c>
      <c r="G176" s="16" t="s">
        <v>1390</v>
      </c>
      <c r="H176" s="16" t="s">
        <v>1424</v>
      </c>
      <c r="I176" s="16" t="s">
        <v>57</v>
      </c>
      <c r="J176" s="16" t="s">
        <v>261</v>
      </c>
      <c r="K176" s="16" t="s">
        <v>1425</v>
      </c>
      <c r="L176" s="16" t="s">
        <v>94</v>
      </c>
      <c r="M176" s="16" t="s">
        <v>46</v>
      </c>
      <c r="N176" s="16"/>
      <c r="O176" s="16"/>
      <c r="P176" s="16"/>
    </row>
    <row r="177" spans="1:16" ht="38.25" x14ac:dyDescent="0.2">
      <c r="A177" s="15">
        <f t="shared" si="2"/>
        <v>176</v>
      </c>
      <c r="B177" s="15" t="s">
        <v>159</v>
      </c>
      <c r="C177" s="16" t="s">
        <v>1442</v>
      </c>
      <c r="D177" s="16" t="s">
        <v>1443</v>
      </c>
      <c r="E177" s="15">
        <v>6</v>
      </c>
      <c r="F177" s="16" t="s">
        <v>279</v>
      </c>
      <c r="G177" s="16" t="s">
        <v>1444</v>
      </c>
      <c r="H177" s="16" t="s">
        <v>1445</v>
      </c>
      <c r="I177" s="16" t="s">
        <v>57</v>
      </c>
      <c r="J177" s="16" t="s">
        <v>75</v>
      </c>
      <c r="K177" s="16" t="s">
        <v>1446</v>
      </c>
      <c r="L177" s="16" t="s">
        <v>47</v>
      </c>
      <c r="M177" s="16" t="s">
        <v>47</v>
      </c>
      <c r="N177" s="16"/>
      <c r="O177" s="16"/>
      <c r="P177" s="16"/>
    </row>
    <row r="178" spans="1:16" ht="38.25" x14ac:dyDescent="0.2">
      <c r="A178" s="15">
        <f t="shared" si="2"/>
        <v>177</v>
      </c>
      <c r="B178" s="15" t="s">
        <v>96</v>
      </c>
      <c r="C178" s="16" t="s">
        <v>97</v>
      </c>
      <c r="D178" s="16" t="s">
        <v>98</v>
      </c>
      <c r="E178" s="15">
        <v>1</v>
      </c>
      <c r="F178" s="16" t="s">
        <v>99</v>
      </c>
      <c r="G178" s="16" t="s">
        <v>72</v>
      </c>
      <c r="H178" s="16" t="s">
        <v>100</v>
      </c>
      <c r="I178" s="16" t="s">
        <v>87</v>
      </c>
      <c r="J178" s="16" t="s">
        <v>75</v>
      </c>
      <c r="K178" s="16" t="s">
        <v>101</v>
      </c>
      <c r="L178" s="16" t="s">
        <v>94</v>
      </c>
      <c r="M178" s="16" t="s">
        <v>95</v>
      </c>
      <c r="N178" s="16"/>
      <c r="O178" s="16"/>
      <c r="P178" s="16"/>
    </row>
    <row r="179" spans="1:16" ht="38.25" x14ac:dyDescent="0.2">
      <c r="A179" s="15">
        <f t="shared" si="2"/>
        <v>178</v>
      </c>
      <c r="B179" s="15" t="s">
        <v>96</v>
      </c>
      <c r="C179" s="16" t="s">
        <v>363</v>
      </c>
      <c r="D179" s="16" t="s">
        <v>364</v>
      </c>
      <c r="E179" s="15">
        <v>2</v>
      </c>
      <c r="F179" s="16" t="s">
        <v>99</v>
      </c>
      <c r="G179" s="16" t="s">
        <v>358</v>
      </c>
      <c r="H179" s="16" t="s">
        <v>365</v>
      </c>
      <c r="I179" s="16" t="s">
        <v>57</v>
      </c>
      <c r="J179" s="16" t="s">
        <v>129</v>
      </c>
      <c r="K179" s="16" t="s">
        <v>366</v>
      </c>
      <c r="L179" s="16" t="s">
        <v>367</v>
      </c>
      <c r="M179" s="16" t="s">
        <v>46</v>
      </c>
      <c r="N179" s="16" t="s">
        <v>368</v>
      </c>
      <c r="O179" s="16" t="s">
        <v>270</v>
      </c>
      <c r="P179" s="16" t="s">
        <v>369</v>
      </c>
    </row>
    <row r="180" spans="1:16" ht="51" x14ac:dyDescent="0.2">
      <c r="A180" s="15">
        <f t="shared" si="2"/>
        <v>179</v>
      </c>
      <c r="B180" s="15" t="s">
        <v>96</v>
      </c>
      <c r="C180" s="16" t="s">
        <v>370</v>
      </c>
      <c r="D180" s="16" t="s">
        <v>371</v>
      </c>
      <c r="E180" s="15">
        <v>3</v>
      </c>
      <c r="F180" s="16" t="s">
        <v>39</v>
      </c>
      <c r="G180" s="16" t="s">
        <v>358</v>
      </c>
      <c r="H180" s="16" t="s">
        <v>370</v>
      </c>
      <c r="I180" s="16" t="s">
        <v>57</v>
      </c>
      <c r="J180" s="16" t="s">
        <v>129</v>
      </c>
      <c r="K180" s="16" t="s">
        <v>372</v>
      </c>
      <c r="L180" s="16" t="s">
        <v>373</v>
      </c>
      <c r="M180" s="16" t="s">
        <v>46</v>
      </c>
      <c r="N180" s="16" t="s">
        <v>374</v>
      </c>
      <c r="O180" s="16" t="s">
        <v>375</v>
      </c>
      <c r="P180" s="16" t="s">
        <v>376</v>
      </c>
    </row>
    <row r="181" spans="1:16" ht="25.5" x14ac:dyDescent="0.2">
      <c r="A181" s="15">
        <f t="shared" si="2"/>
        <v>180</v>
      </c>
      <c r="B181" s="15" t="s">
        <v>96</v>
      </c>
      <c r="C181" s="16" t="s">
        <v>485</v>
      </c>
      <c r="D181" s="16" t="s">
        <v>486</v>
      </c>
      <c r="E181" s="15">
        <v>4</v>
      </c>
      <c r="F181" s="16" t="s">
        <v>99</v>
      </c>
      <c r="G181" s="16" t="s">
        <v>417</v>
      </c>
      <c r="H181" s="16" t="s">
        <v>487</v>
      </c>
      <c r="I181" s="16" t="s">
        <v>57</v>
      </c>
      <c r="J181" s="16" t="s">
        <v>339</v>
      </c>
      <c r="K181" s="16" t="s">
        <v>488</v>
      </c>
      <c r="L181" s="16" t="s">
        <v>250</v>
      </c>
      <c r="M181" s="16" t="s">
        <v>46</v>
      </c>
      <c r="N181" s="16" t="s">
        <v>489</v>
      </c>
      <c r="O181" s="16" t="s">
        <v>490</v>
      </c>
      <c r="P181" s="16" t="s">
        <v>491</v>
      </c>
    </row>
    <row r="182" spans="1:16" ht="25.5" x14ac:dyDescent="0.2">
      <c r="A182" s="15">
        <f t="shared" si="2"/>
        <v>181</v>
      </c>
      <c r="B182" s="15" t="s">
        <v>96</v>
      </c>
      <c r="C182" s="16" t="s">
        <v>772</v>
      </c>
      <c r="D182" s="16" t="s">
        <v>773</v>
      </c>
      <c r="E182" s="15">
        <v>1</v>
      </c>
      <c r="F182" s="16" t="s">
        <v>39</v>
      </c>
      <c r="G182" s="16" t="s">
        <v>769</v>
      </c>
      <c r="H182" s="16" t="s">
        <v>774</v>
      </c>
      <c r="I182" s="16" t="s">
        <v>128</v>
      </c>
      <c r="J182" s="16" t="s">
        <v>432</v>
      </c>
      <c r="K182" s="16" t="s">
        <v>775</v>
      </c>
      <c r="L182" s="16" t="s">
        <v>263</v>
      </c>
      <c r="M182" s="16" t="s">
        <v>51</v>
      </c>
      <c r="N182" s="16"/>
      <c r="O182" s="16"/>
      <c r="P182" s="16"/>
    </row>
    <row r="183" spans="1:16" ht="25.5" x14ac:dyDescent="0.2">
      <c r="A183" s="15">
        <f t="shared" si="2"/>
        <v>182</v>
      </c>
      <c r="B183" s="15" t="s">
        <v>96</v>
      </c>
      <c r="C183" s="16" t="s">
        <v>795</v>
      </c>
      <c r="D183" s="16" t="s">
        <v>796</v>
      </c>
      <c r="E183" s="15">
        <v>1</v>
      </c>
      <c r="F183" s="16" t="s">
        <v>39</v>
      </c>
      <c r="G183" s="16" t="s">
        <v>780</v>
      </c>
      <c r="H183" s="16" t="s">
        <v>797</v>
      </c>
      <c r="I183" s="16" t="s">
        <v>74</v>
      </c>
      <c r="J183" s="16" t="s">
        <v>749</v>
      </c>
      <c r="K183" s="16" t="s">
        <v>798</v>
      </c>
      <c r="L183" s="16" t="s">
        <v>45</v>
      </c>
      <c r="M183" s="16" t="s">
        <v>51</v>
      </c>
      <c r="N183" s="16"/>
      <c r="O183" s="16"/>
      <c r="P183" s="16"/>
    </row>
    <row r="184" spans="1:16" ht="38.25" x14ac:dyDescent="0.2">
      <c r="A184" s="15">
        <f t="shared" si="2"/>
        <v>183</v>
      </c>
      <c r="B184" s="15" t="s">
        <v>96</v>
      </c>
      <c r="C184" s="16" t="s">
        <v>857</v>
      </c>
      <c r="D184" s="16" t="s">
        <v>858</v>
      </c>
      <c r="E184" s="15">
        <v>10</v>
      </c>
      <c r="F184" s="16" t="s">
        <v>99</v>
      </c>
      <c r="G184" s="16" t="s">
        <v>859</v>
      </c>
      <c r="H184" s="16" t="s">
        <v>860</v>
      </c>
      <c r="I184" s="16" t="s">
        <v>57</v>
      </c>
      <c r="J184" s="16" t="s">
        <v>75</v>
      </c>
      <c r="K184" s="16" t="s">
        <v>861</v>
      </c>
      <c r="L184" s="16" t="s">
        <v>94</v>
      </c>
      <c r="M184" s="16" t="s">
        <v>137</v>
      </c>
      <c r="N184" s="16" t="s">
        <v>862</v>
      </c>
      <c r="O184" s="16" t="s">
        <v>270</v>
      </c>
      <c r="P184" s="16" t="s">
        <v>863</v>
      </c>
    </row>
    <row r="185" spans="1:16" ht="38.25" x14ac:dyDescent="0.2">
      <c r="A185" s="15">
        <f t="shared" si="2"/>
        <v>184</v>
      </c>
      <c r="B185" s="15" t="s">
        <v>96</v>
      </c>
      <c r="C185" s="16" t="s">
        <v>868</v>
      </c>
      <c r="D185" s="16" t="s">
        <v>869</v>
      </c>
      <c r="E185" s="15">
        <v>10</v>
      </c>
      <c r="F185" s="16" t="s">
        <v>99</v>
      </c>
      <c r="G185" s="16" t="s">
        <v>859</v>
      </c>
      <c r="H185" s="16" t="s">
        <v>870</v>
      </c>
      <c r="I185" s="16" t="s">
        <v>57</v>
      </c>
      <c r="J185" s="16" t="s">
        <v>75</v>
      </c>
      <c r="K185" s="16" t="s">
        <v>871</v>
      </c>
      <c r="L185" s="16" t="s">
        <v>50</v>
      </c>
      <c r="M185" s="16" t="s">
        <v>46</v>
      </c>
      <c r="N185" s="16"/>
      <c r="O185" s="16"/>
      <c r="P185" s="16"/>
    </row>
    <row r="186" spans="1:16" ht="38.25" x14ac:dyDescent="0.2">
      <c r="A186" s="15">
        <f t="shared" si="2"/>
        <v>185</v>
      </c>
      <c r="B186" s="15" t="s">
        <v>96</v>
      </c>
      <c r="C186" s="16" t="s">
        <v>1126</v>
      </c>
      <c r="D186" s="16" t="s">
        <v>54</v>
      </c>
      <c r="E186" s="15">
        <v>10</v>
      </c>
      <c r="F186" s="16" t="s">
        <v>39</v>
      </c>
      <c r="G186" s="16" t="s">
        <v>1013</v>
      </c>
      <c r="H186" s="16" t="s">
        <v>1127</v>
      </c>
      <c r="I186" s="16" t="s">
        <v>57</v>
      </c>
      <c r="J186" s="16" t="s">
        <v>58</v>
      </c>
      <c r="K186" s="16" t="s">
        <v>1128</v>
      </c>
      <c r="L186" s="16" t="s">
        <v>94</v>
      </c>
      <c r="M186" s="16" t="s">
        <v>46</v>
      </c>
      <c r="N186" s="16" t="s">
        <v>1129</v>
      </c>
      <c r="O186" s="16" t="s">
        <v>270</v>
      </c>
      <c r="P186" s="16" t="s">
        <v>1130</v>
      </c>
    </row>
    <row r="187" spans="1:16" ht="25.5" x14ac:dyDescent="0.2">
      <c r="A187" s="15">
        <f t="shared" si="2"/>
        <v>186</v>
      </c>
      <c r="B187" s="15" t="s">
        <v>96</v>
      </c>
      <c r="C187" s="16" t="s">
        <v>1131</v>
      </c>
      <c r="D187" s="16" t="s">
        <v>1132</v>
      </c>
      <c r="E187" s="15">
        <v>1</v>
      </c>
      <c r="F187" s="16" t="s">
        <v>48</v>
      </c>
      <c r="G187" s="16" t="s">
        <v>1013</v>
      </c>
      <c r="H187" s="16" t="s">
        <v>1013</v>
      </c>
      <c r="I187" s="16" t="s">
        <v>87</v>
      </c>
      <c r="J187" s="16" t="s">
        <v>432</v>
      </c>
      <c r="K187" s="16" t="s">
        <v>1133</v>
      </c>
      <c r="L187" s="16" t="s">
        <v>50</v>
      </c>
      <c r="M187" s="16" t="s">
        <v>78</v>
      </c>
      <c r="N187" s="16"/>
      <c r="O187" s="16"/>
      <c r="P187" s="16"/>
    </row>
    <row r="188" spans="1:16" ht="25.5" x14ac:dyDescent="0.2">
      <c r="A188" s="15">
        <f t="shared" si="2"/>
        <v>187</v>
      </c>
      <c r="B188" s="15" t="s">
        <v>96</v>
      </c>
      <c r="C188" s="16" t="s">
        <v>1134</v>
      </c>
      <c r="D188" s="16" t="s">
        <v>1135</v>
      </c>
      <c r="E188" s="15">
        <v>1</v>
      </c>
      <c r="F188" s="16" t="s">
        <v>48</v>
      </c>
      <c r="G188" s="16" t="s">
        <v>1013</v>
      </c>
      <c r="H188" s="16" t="s">
        <v>1013</v>
      </c>
      <c r="I188" s="16" t="s">
        <v>42</v>
      </c>
      <c r="J188" s="16" t="s">
        <v>241</v>
      </c>
      <c r="K188" s="16" t="s">
        <v>1136</v>
      </c>
      <c r="L188" s="16" t="s">
        <v>45</v>
      </c>
      <c r="M188" s="16" t="s">
        <v>46</v>
      </c>
      <c r="N188" s="16"/>
      <c r="O188" s="16"/>
      <c r="P188" s="16"/>
    </row>
    <row r="189" spans="1:16" ht="25.5" x14ac:dyDescent="0.2">
      <c r="A189" s="15">
        <f t="shared" si="2"/>
        <v>188</v>
      </c>
      <c r="B189" s="15" t="s">
        <v>96</v>
      </c>
      <c r="C189" s="16" t="s">
        <v>1256</v>
      </c>
      <c r="D189" s="16" t="s">
        <v>1257</v>
      </c>
      <c r="E189" s="15">
        <v>2</v>
      </c>
      <c r="F189" s="16" t="s">
        <v>99</v>
      </c>
      <c r="G189" s="16" t="s">
        <v>1238</v>
      </c>
      <c r="H189" s="16" t="s">
        <v>1258</v>
      </c>
      <c r="I189" s="16" t="s">
        <v>57</v>
      </c>
      <c r="J189" s="16" t="s">
        <v>113</v>
      </c>
      <c r="K189" s="16" t="s">
        <v>1259</v>
      </c>
      <c r="L189" s="16" t="s">
        <v>108</v>
      </c>
      <c r="M189" s="16" t="s">
        <v>46</v>
      </c>
      <c r="N189" s="16" t="s">
        <v>1260</v>
      </c>
      <c r="O189" s="16" t="s">
        <v>194</v>
      </c>
      <c r="P189" s="16" t="s">
        <v>1261</v>
      </c>
    </row>
    <row r="190" spans="1:16" ht="25.5" x14ac:dyDescent="0.2">
      <c r="A190" s="15">
        <f t="shared" si="2"/>
        <v>189</v>
      </c>
      <c r="B190" s="15" t="s">
        <v>96</v>
      </c>
      <c r="C190" s="16" t="s">
        <v>1426</v>
      </c>
      <c r="D190" s="16" t="s">
        <v>1427</v>
      </c>
      <c r="E190" s="15">
        <v>1</v>
      </c>
      <c r="F190" s="16" t="s">
        <v>39</v>
      </c>
      <c r="G190" s="16" t="s">
        <v>1390</v>
      </c>
      <c r="H190" s="16" t="s">
        <v>1428</v>
      </c>
      <c r="I190" s="16" t="s">
        <v>42</v>
      </c>
      <c r="J190" s="16" t="s">
        <v>92</v>
      </c>
      <c r="K190" s="16" t="s">
        <v>1429</v>
      </c>
      <c r="L190" s="16" t="s">
        <v>50</v>
      </c>
      <c r="M190" s="16" t="s">
        <v>46</v>
      </c>
      <c r="N190" s="16"/>
      <c r="O190" s="16"/>
      <c r="P190" s="16"/>
    </row>
    <row r="191" spans="1:16" ht="38.25" x14ac:dyDescent="0.2">
      <c r="A191" s="15">
        <f t="shared" si="2"/>
        <v>190</v>
      </c>
      <c r="B191" s="15" t="s">
        <v>138</v>
      </c>
      <c r="C191" s="16" t="s">
        <v>139</v>
      </c>
      <c r="D191" s="16" t="s">
        <v>140</v>
      </c>
      <c r="E191" s="15">
        <v>5</v>
      </c>
      <c r="F191" s="16" t="s">
        <v>39</v>
      </c>
      <c r="G191" s="16" t="s">
        <v>141</v>
      </c>
      <c r="H191" s="16" t="s">
        <v>142</v>
      </c>
      <c r="I191" s="16" t="s">
        <v>42</v>
      </c>
      <c r="J191" s="16" t="s">
        <v>75</v>
      </c>
      <c r="K191" s="16" t="s">
        <v>143</v>
      </c>
      <c r="L191" s="16" t="s">
        <v>94</v>
      </c>
      <c r="M191" s="16" t="s">
        <v>137</v>
      </c>
      <c r="N191" s="16" t="s">
        <v>144</v>
      </c>
      <c r="O191" s="16" t="s">
        <v>145</v>
      </c>
      <c r="P191" s="16" t="s">
        <v>146</v>
      </c>
    </row>
    <row r="192" spans="1:16" ht="38.25" x14ac:dyDescent="0.2">
      <c r="A192" s="15">
        <f t="shared" si="2"/>
        <v>191</v>
      </c>
      <c r="B192" s="15" t="s">
        <v>138</v>
      </c>
      <c r="C192" s="16" t="s">
        <v>147</v>
      </c>
      <c r="D192" s="16" t="s">
        <v>148</v>
      </c>
      <c r="E192" s="15">
        <v>2</v>
      </c>
      <c r="F192" s="16" t="s">
        <v>39</v>
      </c>
      <c r="G192" s="16" t="s">
        <v>149</v>
      </c>
      <c r="H192" s="16" t="s">
        <v>150</v>
      </c>
      <c r="I192" s="16" t="s">
        <v>74</v>
      </c>
      <c r="J192" s="16" t="s">
        <v>75</v>
      </c>
      <c r="K192" s="16" t="s">
        <v>151</v>
      </c>
      <c r="L192" s="16" t="s">
        <v>94</v>
      </c>
      <c r="M192" s="16" t="s">
        <v>51</v>
      </c>
      <c r="N192" s="16"/>
      <c r="O192" s="16"/>
      <c r="P192" s="16"/>
    </row>
    <row r="193" spans="1:16" ht="25.5" x14ac:dyDescent="0.2">
      <c r="A193" s="15">
        <f t="shared" si="2"/>
        <v>192</v>
      </c>
      <c r="B193" s="15" t="s">
        <v>138</v>
      </c>
      <c r="C193" s="16" t="s">
        <v>217</v>
      </c>
      <c r="D193" s="16" t="s">
        <v>218</v>
      </c>
      <c r="E193" s="15">
        <v>12</v>
      </c>
      <c r="F193" s="16" t="s">
        <v>48</v>
      </c>
      <c r="G193" s="16" t="s">
        <v>219</v>
      </c>
      <c r="H193" s="16" t="s">
        <v>220</v>
      </c>
      <c r="I193" s="16" t="s">
        <v>42</v>
      </c>
      <c r="J193" s="16" t="s">
        <v>221</v>
      </c>
      <c r="K193" s="16" t="s">
        <v>222</v>
      </c>
      <c r="L193" s="16" t="s">
        <v>223</v>
      </c>
      <c r="M193" s="16" t="s">
        <v>78</v>
      </c>
      <c r="N193" s="16"/>
      <c r="O193" s="16"/>
      <c r="P193" s="16"/>
    </row>
    <row r="194" spans="1:16" ht="63.75" x14ac:dyDescent="0.2">
      <c r="A194" s="15">
        <f t="shared" si="2"/>
        <v>193</v>
      </c>
      <c r="B194" s="15" t="s">
        <v>138</v>
      </c>
      <c r="C194" s="16" t="s">
        <v>277</v>
      </c>
      <c r="D194" s="16" t="s">
        <v>278</v>
      </c>
      <c r="E194" s="15">
        <v>50</v>
      </c>
      <c r="F194" s="16" t="s">
        <v>279</v>
      </c>
      <c r="G194" s="16" t="s">
        <v>239</v>
      </c>
      <c r="H194" s="16" t="s">
        <v>280</v>
      </c>
      <c r="I194" s="16" t="s">
        <v>87</v>
      </c>
      <c r="J194" s="16" t="s">
        <v>281</v>
      </c>
      <c r="K194" s="16" t="s">
        <v>282</v>
      </c>
      <c r="L194" s="16" t="s">
        <v>108</v>
      </c>
      <c r="M194" s="16" t="s">
        <v>46</v>
      </c>
      <c r="N194" s="16" t="s">
        <v>283</v>
      </c>
      <c r="O194" s="16" t="s">
        <v>284</v>
      </c>
      <c r="P194" s="16" t="s">
        <v>285</v>
      </c>
    </row>
    <row r="195" spans="1:16" ht="38.25" x14ac:dyDescent="0.2">
      <c r="A195" s="15">
        <f t="shared" ref="A195:A258" si="3">IF(C195&lt;&gt;"",ROW()-1,"")</f>
        <v>194</v>
      </c>
      <c r="B195" s="15" t="s">
        <v>138</v>
      </c>
      <c r="C195" s="16" t="s">
        <v>740</v>
      </c>
      <c r="D195" s="16" t="s">
        <v>741</v>
      </c>
      <c r="E195" s="15">
        <v>40</v>
      </c>
      <c r="F195" s="16" t="s">
        <v>99</v>
      </c>
      <c r="G195" s="16" t="s">
        <v>704</v>
      </c>
      <c r="H195" s="16" t="s">
        <v>742</v>
      </c>
      <c r="I195" s="16" t="s">
        <v>57</v>
      </c>
      <c r="J195" s="16" t="s">
        <v>667</v>
      </c>
      <c r="K195" s="16" t="s">
        <v>743</v>
      </c>
      <c r="L195" s="16" t="s">
        <v>108</v>
      </c>
      <c r="M195" s="16" t="s">
        <v>46</v>
      </c>
      <c r="N195" s="16" t="s">
        <v>744</v>
      </c>
      <c r="O195" s="16" t="s">
        <v>522</v>
      </c>
      <c r="P195" s="16" t="s">
        <v>745</v>
      </c>
    </row>
    <row r="196" spans="1:16" ht="25.5" x14ac:dyDescent="0.2">
      <c r="A196" s="15">
        <f t="shared" si="3"/>
        <v>195</v>
      </c>
      <c r="B196" s="15" t="s">
        <v>138</v>
      </c>
      <c r="C196" s="16" t="s">
        <v>763</v>
      </c>
      <c r="D196" s="16" t="s">
        <v>764</v>
      </c>
      <c r="E196" s="15">
        <v>200</v>
      </c>
      <c r="F196" s="16" t="s">
        <v>39</v>
      </c>
      <c r="G196" s="16" t="s">
        <v>704</v>
      </c>
      <c r="H196" s="16" t="s">
        <v>765</v>
      </c>
      <c r="I196" s="16" t="s">
        <v>87</v>
      </c>
      <c r="J196" s="16" t="s">
        <v>241</v>
      </c>
      <c r="K196" s="16" t="s">
        <v>766</v>
      </c>
      <c r="L196" s="16" t="s">
        <v>250</v>
      </c>
      <c r="M196" s="16" t="s">
        <v>137</v>
      </c>
      <c r="N196" s="16"/>
      <c r="O196" s="16"/>
      <c r="P196" s="16"/>
    </row>
    <row r="197" spans="1:16" ht="25.5" x14ac:dyDescent="0.2">
      <c r="A197" s="15">
        <f t="shared" si="3"/>
        <v>196</v>
      </c>
      <c r="B197" s="15" t="s">
        <v>138</v>
      </c>
      <c r="C197" s="16" t="s">
        <v>864</v>
      </c>
      <c r="D197" s="16" t="s">
        <v>865</v>
      </c>
      <c r="E197" s="15">
        <v>50</v>
      </c>
      <c r="F197" s="16" t="s">
        <v>39</v>
      </c>
      <c r="G197" s="16" t="s">
        <v>859</v>
      </c>
      <c r="H197" s="16" t="s">
        <v>866</v>
      </c>
      <c r="I197" s="16" t="s">
        <v>87</v>
      </c>
      <c r="J197" s="16" t="s">
        <v>261</v>
      </c>
      <c r="K197" s="16" t="s">
        <v>867</v>
      </c>
      <c r="L197" s="16" t="s">
        <v>77</v>
      </c>
      <c r="M197" s="16" t="s">
        <v>46</v>
      </c>
      <c r="N197" s="16"/>
      <c r="O197" s="16"/>
      <c r="P197" s="16"/>
    </row>
    <row r="198" spans="1:16" ht="25.5" x14ac:dyDescent="0.2">
      <c r="A198" s="15">
        <f t="shared" si="3"/>
        <v>197</v>
      </c>
      <c r="B198" s="15" t="s">
        <v>138</v>
      </c>
      <c r="C198" s="16" t="s">
        <v>1075</v>
      </c>
      <c r="D198" s="16" t="s">
        <v>1076</v>
      </c>
      <c r="E198" s="15">
        <v>35</v>
      </c>
      <c r="F198" s="16" t="s">
        <v>48</v>
      </c>
      <c r="G198" s="16" t="s">
        <v>1013</v>
      </c>
      <c r="H198" s="16" t="s">
        <v>1077</v>
      </c>
      <c r="I198" s="16" t="s">
        <v>57</v>
      </c>
      <c r="J198" s="16" t="s">
        <v>673</v>
      </c>
      <c r="K198" s="16" t="s">
        <v>1078</v>
      </c>
      <c r="L198" s="16" t="s">
        <v>94</v>
      </c>
      <c r="M198" s="16" t="s">
        <v>46</v>
      </c>
      <c r="N198" s="16"/>
      <c r="O198" s="16"/>
      <c r="P198" s="16"/>
    </row>
    <row r="199" spans="1:16" ht="25.5" x14ac:dyDescent="0.2">
      <c r="A199" s="15">
        <f t="shared" si="3"/>
        <v>198</v>
      </c>
      <c r="B199" s="15" t="s">
        <v>138</v>
      </c>
      <c r="C199" s="16" t="s">
        <v>1079</v>
      </c>
      <c r="D199" s="16" t="s">
        <v>1080</v>
      </c>
      <c r="E199" s="15">
        <v>1</v>
      </c>
      <c r="F199" s="16" t="s">
        <v>39</v>
      </c>
      <c r="G199" s="16" t="s">
        <v>1013</v>
      </c>
      <c r="H199" s="16" t="s">
        <v>1081</v>
      </c>
      <c r="I199" s="16" t="s">
        <v>42</v>
      </c>
      <c r="J199" s="16" t="s">
        <v>135</v>
      </c>
      <c r="K199" s="16" t="s">
        <v>1082</v>
      </c>
      <c r="L199" s="16" t="s">
        <v>94</v>
      </c>
      <c r="M199" s="16" t="s">
        <v>51</v>
      </c>
      <c r="N199" s="16" t="s">
        <v>1083</v>
      </c>
      <c r="O199" s="16" t="s">
        <v>64</v>
      </c>
      <c r="P199" s="16" t="s">
        <v>1084</v>
      </c>
    </row>
    <row r="200" spans="1:16" ht="25.5" x14ac:dyDescent="0.2">
      <c r="A200" s="15">
        <f t="shared" si="3"/>
        <v>199</v>
      </c>
      <c r="B200" s="15" t="s">
        <v>138</v>
      </c>
      <c r="C200" s="16" t="s">
        <v>1085</v>
      </c>
      <c r="D200" s="16" t="s">
        <v>1086</v>
      </c>
      <c r="E200" s="15">
        <v>1</v>
      </c>
      <c r="F200" s="16" t="s">
        <v>99</v>
      </c>
      <c r="G200" s="16" t="s">
        <v>1013</v>
      </c>
      <c r="H200" s="16" t="s">
        <v>1087</v>
      </c>
      <c r="I200" s="16" t="s">
        <v>87</v>
      </c>
      <c r="J200" s="16" t="s">
        <v>381</v>
      </c>
      <c r="K200" s="16" t="s">
        <v>1088</v>
      </c>
      <c r="L200" s="16" t="s">
        <v>319</v>
      </c>
      <c r="M200" s="16" t="s">
        <v>46</v>
      </c>
      <c r="N200" s="16"/>
      <c r="O200" s="16"/>
      <c r="P200" s="16"/>
    </row>
    <row r="201" spans="1:16" ht="25.5" x14ac:dyDescent="0.2">
      <c r="A201" s="15">
        <f t="shared" si="3"/>
        <v>200</v>
      </c>
      <c r="B201" s="15" t="s">
        <v>138</v>
      </c>
      <c r="C201" s="16" t="s">
        <v>1213</v>
      </c>
      <c r="D201" s="16" t="s">
        <v>278</v>
      </c>
      <c r="E201" s="15">
        <v>60</v>
      </c>
      <c r="F201" s="16" t="s">
        <v>99</v>
      </c>
      <c r="G201" s="16" t="s">
        <v>1013</v>
      </c>
      <c r="H201" s="16" t="s">
        <v>1214</v>
      </c>
      <c r="I201" s="16" t="s">
        <v>57</v>
      </c>
      <c r="J201" s="16" t="s">
        <v>673</v>
      </c>
      <c r="K201" s="16" t="s">
        <v>1215</v>
      </c>
      <c r="L201" s="16" t="s">
        <v>108</v>
      </c>
      <c r="M201" s="16" t="s">
        <v>46</v>
      </c>
      <c r="N201" s="16" t="s">
        <v>693</v>
      </c>
      <c r="O201" s="16" t="s">
        <v>694</v>
      </c>
      <c r="P201" s="16" t="s">
        <v>695</v>
      </c>
    </row>
    <row r="202" spans="1:16" ht="38.25" x14ac:dyDescent="0.2">
      <c r="A202" s="15">
        <f t="shared" si="3"/>
        <v>201</v>
      </c>
      <c r="B202" s="15" t="s">
        <v>138</v>
      </c>
      <c r="C202" s="16" t="s">
        <v>1216</v>
      </c>
      <c r="D202" s="16" t="s">
        <v>1076</v>
      </c>
      <c r="E202" s="15">
        <v>5</v>
      </c>
      <c r="F202" s="16" t="s">
        <v>39</v>
      </c>
      <c r="G202" s="16" t="s">
        <v>1013</v>
      </c>
      <c r="H202" s="16" t="s">
        <v>1216</v>
      </c>
      <c r="I202" s="16" t="s">
        <v>42</v>
      </c>
      <c r="J202" s="16" t="s">
        <v>75</v>
      </c>
      <c r="K202" s="16" t="s">
        <v>1216</v>
      </c>
      <c r="L202" s="16" t="s">
        <v>94</v>
      </c>
      <c r="M202" s="16" t="s">
        <v>46</v>
      </c>
      <c r="N202" s="16" t="s">
        <v>1217</v>
      </c>
      <c r="O202" s="16" t="s">
        <v>292</v>
      </c>
      <c r="P202" s="16" t="s">
        <v>1218</v>
      </c>
    </row>
    <row r="203" spans="1:16" ht="25.5" x14ac:dyDescent="0.2">
      <c r="A203" s="15">
        <f t="shared" si="3"/>
        <v>202</v>
      </c>
      <c r="B203" s="15" t="s">
        <v>138</v>
      </c>
      <c r="C203" s="16" t="s">
        <v>1219</v>
      </c>
      <c r="D203" s="16" t="s">
        <v>1220</v>
      </c>
      <c r="E203" s="15">
        <v>43</v>
      </c>
      <c r="F203" s="16" t="s">
        <v>39</v>
      </c>
      <c r="G203" s="16" t="s">
        <v>1013</v>
      </c>
      <c r="H203" s="16" t="s">
        <v>1221</v>
      </c>
      <c r="I203" s="16" t="s">
        <v>57</v>
      </c>
      <c r="J203" s="16" t="s">
        <v>267</v>
      </c>
      <c r="K203" s="16" t="s">
        <v>1222</v>
      </c>
      <c r="L203" s="16" t="s">
        <v>108</v>
      </c>
      <c r="M203" s="16" t="s">
        <v>46</v>
      </c>
      <c r="N203" s="16"/>
      <c r="O203" s="16"/>
      <c r="P203" s="16"/>
    </row>
    <row r="204" spans="1:16" ht="38.25" x14ac:dyDescent="0.2">
      <c r="A204" s="15">
        <f t="shared" si="3"/>
        <v>203</v>
      </c>
      <c r="B204" s="15" t="s">
        <v>138</v>
      </c>
      <c r="C204" s="16" t="s">
        <v>1223</v>
      </c>
      <c r="D204" s="16" t="s">
        <v>1076</v>
      </c>
      <c r="E204" s="15">
        <v>5</v>
      </c>
      <c r="F204" s="16" t="s">
        <v>39</v>
      </c>
      <c r="G204" s="16" t="s">
        <v>1013</v>
      </c>
      <c r="H204" s="16" t="s">
        <v>1223</v>
      </c>
      <c r="I204" s="16" t="s">
        <v>57</v>
      </c>
      <c r="J204" s="16" t="s">
        <v>75</v>
      </c>
      <c r="K204" s="16" t="s">
        <v>1223</v>
      </c>
      <c r="L204" s="16" t="s">
        <v>94</v>
      </c>
      <c r="M204" s="16" t="s">
        <v>46</v>
      </c>
      <c r="N204" s="16" t="s">
        <v>1224</v>
      </c>
      <c r="O204" s="16" t="s">
        <v>804</v>
      </c>
      <c r="P204" s="16" t="s">
        <v>1225</v>
      </c>
    </row>
    <row r="205" spans="1:16" ht="38.25" x14ac:dyDescent="0.2">
      <c r="A205" s="15">
        <f t="shared" si="3"/>
        <v>204</v>
      </c>
      <c r="B205" s="15" t="s">
        <v>138</v>
      </c>
      <c r="C205" s="16" t="s">
        <v>1287</v>
      </c>
      <c r="D205" s="16" t="s">
        <v>1288</v>
      </c>
      <c r="E205" s="15">
        <v>2</v>
      </c>
      <c r="F205" s="16" t="s">
        <v>99</v>
      </c>
      <c r="G205" s="16" t="s">
        <v>1238</v>
      </c>
      <c r="H205" s="16" t="s">
        <v>1258</v>
      </c>
      <c r="I205" s="16" t="s">
        <v>57</v>
      </c>
      <c r="J205" s="16" t="s">
        <v>58</v>
      </c>
      <c r="K205" s="16" t="s">
        <v>1259</v>
      </c>
      <c r="L205" s="16" t="s">
        <v>108</v>
      </c>
      <c r="M205" s="16" t="s">
        <v>46</v>
      </c>
      <c r="N205" s="16" t="s">
        <v>1289</v>
      </c>
      <c r="O205" s="16" t="s">
        <v>235</v>
      </c>
      <c r="P205" s="16" t="s">
        <v>1290</v>
      </c>
    </row>
    <row r="206" spans="1:16" ht="38.25" x14ac:dyDescent="0.2">
      <c r="A206" s="15">
        <f t="shared" si="3"/>
        <v>205</v>
      </c>
      <c r="B206" s="15" t="s">
        <v>138</v>
      </c>
      <c r="C206" s="16" t="s">
        <v>1291</v>
      </c>
      <c r="D206" s="16" t="s">
        <v>54</v>
      </c>
      <c r="E206" s="15">
        <v>1</v>
      </c>
      <c r="F206" s="16" t="s">
        <v>39</v>
      </c>
      <c r="G206" s="16" t="s">
        <v>1238</v>
      </c>
      <c r="H206" s="16" t="s">
        <v>1292</v>
      </c>
      <c r="I206" s="16" t="s">
        <v>42</v>
      </c>
      <c r="J206" s="16" t="s">
        <v>673</v>
      </c>
      <c r="K206" s="16" t="s">
        <v>1293</v>
      </c>
      <c r="L206" s="16" t="s">
        <v>50</v>
      </c>
      <c r="M206" s="16" t="s">
        <v>51</v>
      </c>
      <c r="N206" s="16"/>
      <c r="O206" s="16"/>
      <c r="P206" s="16"/>
    </row>
    <row r="207" spans="1:16" ht="25.5" x14ac:dyDescent="0.2">
      <c r="A207" s="15">
        <f t="shared" si="3"/>
        <v>206</v>
      </c>
      <c r="B207" s="15" t="s">
        <v>138</v>
      </c>
      <c r="C207" s="16" t="s">
        <v>1294</v>
      </c>
      <c r="D207" s="16" t="s">
        <v>1295</v>
      </c>
      <c r="E207" s="15">
        <v>2</v>
      </c>
      <c r="F207" s="16" t="s">
        <v>48</v>
      </c>
      <c r="G207" s="16" t="s">
        <v>1238</v>
      </c>
      <c r="H207" s="16" t="s">
        <v>1296</v>
      </c>
      <c r="I207" s="16" t="s">
        <v>42</v>
      </c>
      <c r="J207" s="16" t="s">
        <v>58</v>
      </c>
      <c r="K207" s="16" t="s">
        <v>333</v>
      </c>
      <c r="L207" s="16" t="s">
        <v>108</v>
      </c>
      <c r="M207" s="16" t="s">
        <v>46</v>
      </c>
      <c r="N207" s="16"/>
      <c r="O207" s="16"/>
      <c r="P207" s="16"/>
    </row>
    <row r="208" spans="1:16" ht="38.25" x14ac:dyDescent="0.2">
      <c r="A208" s="15">
        <f t="shared" si="3"/>
        <v>207</v>
      </c>
      <c r="B208" s="15" t="s">
        <v>138</v>
      </c>
      <c r="C208" s="16" t="s">
        <v>1297</v>
      </c>
      <c r="D208" s="16" t="s">
        <v>1295</v>
      </c>
      <c r="E208" s="15">
        <v>2</v>
      </c>
      <c r="F208" s="16" t="s">
        <v>48</v>
      </c>
      <c r="G208" s="16" t="s">
        <v>1238</v>
      </c>
      <c r="H208" s="16" t="s">
        <v>1298</v>
      </c>
      <c r="I208" s="16" t="s">
        <v>87</v>
      </c>
      <c r="J208" s="16" t="s">
        <v>113</v>
      </c>
      <c r="K208" s="16" t="s">
        <v>1299</v>
      </c>
      <c r="L208" s="16" t="s">
        <v>108</v>
      </c>
      <c r="M208" s="16" t="s">
        <v>46</v>
      </c>
      <c r="N208" s="16" t="s">
        <v>1300</v>
      </c>
      <c r="O208" s="16" t="s">
        <v>449</v>
      </c>
      <c r="P208" s="16" t="s">
        <v>1301</v>
      </c>
    </row>
    <row r="209" spans="1:16" ht="25.5" x14ac:dyDescent="0.2">
      <c r="A209" s="15">
        <f t="shared" si="3"/>
        <v>208</v>
      </c>
      <c r="B209" s="15" t="s">
        <v>138</v>
      </c>
      <c r="C209" s="16" t="s">
        <v>1372</v>
      </c>
      <c r="D209" s="16" t="s">
        <v>1375</v>
      </c>
      <c r="E209" s="15">
        <v>1</v>
      </c>
      <c r="F209" s="16" t="s">
        <v>279</v>
      </c>
      <c r="G209" s="16" t="s">
        <v>1354</v>
      </c>
      <c r="H209" s="16" t="s">
        <v>1376</v>
      </c>
      <c r="I209" s="16" t="s">
        <v>74</v>
      </c>
      <c r="J209" s="16" t="s">
        <v>261</v>
      </c>
      <c r="K209" s="16" t="s">
        <v>1377</v>
      </c>
      <c r="L209" s="16" t="s">
        <v>108</v>
      </c>
      <c r="M209" s="16" t="s">
        <v>46</v>
      </c>
      <c r="N209" s="16"/>
      <c r="O209" s="16"/>
      <c r="P209" s="16"/>
    </row>
    <row r="210" spans="1:16" ht="25.5" x14ac:dyDescent="0.2">
      <c r="A210" s="15">
        <f t="shared" si="3"/>
        <v>209</v>
      </c>
      <c r="B210" s="15" t="s">
        <v>138</v>
      </c>
      <c r="C210" s="16" t="s">
        <v>1396</v>
      </c>
      <c r="D210" s="16" t="s">
        <v>1397</v>
      </c>
      <c r="E210" s="15">
        <v>1</v>
      </c>
      <c r="F210" s="16" t="s">
        <v>99</v>
      </c>
      <c r="G210" s="16" t="s">
        <v>1390</v>
      </c>
      <c r="H210" s="16" t="s">
        <v>1398</v>
      </c>
      <c r="I210" s="16" t="s">
        <v>87</v>
      </c>
      <c r="J210" s="16" t="s">
        <v>157</v>
      </c>
      <c r="K210" s="16" t="s">
        <v>1396</v>
      </c>
      <c r="L210" s="16" t="s">
        <v>94</v>
      </c>
      <c r="M210" s="16" t="s">
        <v>46</v>
      </c>
      <c r="N210" s="16"/>
      <c r="O210" s="16"/>
      <c r="P210" s="16"/>
    </row>
    <row r="211" spans="1:16" ht="38.25" x14ac:dyDescent="0.2">
      <c r="A211" s="15">
        <f t="shared" si="3"/>
        <v>210</v>
      </c>
      <c r="B211" s="15" t="s">
        <v>138</v>
      </c>
      <c r="C211" s="16" t="s">
        <v>1430</v>
      </c>
      <c r="D211" s="16" t="s">
        <v>1431</v>
      </c>
      <c r="E211" s="15">
        <v>50</v>
      </c>
      <c r="F211" s="16" t="s">
        <v>99</v>
      </c>
      <c r="G211" s="16" t="s">
        <v>1390</v>
      </c>
      <c r="H211" s="16" t="s">
        <v>1432</v>
      </c>
      <c r="I211" s="16" t="s">
        <v>112</v>
      </c>
      <c r="J211" s="16" t="s">
        <v>339</v>
      </c>
      <c r="K211" s="16" t="s">
        <v>1433</v>
      </c>
      <c r="L211" s="16" t="s">
        <v>115</v>
      </c>
      <c r="M211" s="16" t="s">
        <v>46</v>
      </c>
      <c r="N211" s="16" t="s">
        <v>1434</v>
      </c>
      <c r="O211" s="16" t="s">
        <v>1435</v>
      </c>
      <c r="P211" s="16" t="s">
        <v>1436</v>
      </c>
    </row>
    <row r="212" spans="1:16" ht="25.5" x14ac:dyDescent="0.2">
      <c r="A212" s="15">
        <f t="shared" si="3"/>
        <v>211</v>
      </c>
      <c r="B212" s="15" t="s">
        <v>138</v>
      </c>
      <c r="C212" s="16" t="s">
        <v>1437</v>
      </c>
      <c r="D212" s="16" t="s">
        <v>1438</v>
      </c>
      <c r="E212" s="15">
        <v>50</v>
      </c>
      <c r="F212" s="16" t="s">
        <v>279</v>
      </c>
      <c r="G212" s="16" t="s">
        <v>1439</v>
      </c>
      <c r="H212" s="16" t="s">
        <v>1440</v>
      </c>
      <c r="I212" s="16" t="s">
        <v>112</v>
      </c>
      <c r="J212" s="16" t="s">
        <v>339</v>
      </c>
      <c r="K212" s="16" t="s">
        <v>1441</v>
      </c>
      <c r="L212" s="16" t="s">
        <v>108</v>
      </c>
      <c r="M212" s="16" t="s">
        <v>46</v>
      </c>
      <c r="N212" s="16"/>
      <c r="O212" s="16"/>
      <c r="P212" s="16"/>
    </row>
    <row r="213" spans="1:16" ht="38.25" x14ac:dyDescent="0.2">
      <c r="A213" s="15">
        <f t="shared" si="3"/>
        <v>212</v>
      </c>
      <c r="B213" s="15" t="s">
        <v>36</v>
      </c>
      <c r="C213" s="16" t="s">
        <v>37</v>
      </c>
      <c r="D213" s="16" t="s">
        <v>38</v>
      </c>
      <c r="E213" s="15">
        <v>3</v>
      </c>
      <c r="F213" s="16" t="s">
        <v>39</v>
      </c>
      <c r="G213" s="16" t="s">
        <v>40</v>
      </c>
      <c r="H213" s="16" t="s">
        <v>41</v>
      </c>
      <c r="I213" s="16" t="s">
        <v>42</v>
      </c>
      <c r="J213" s="16" t="s">
        <v>43</v>
      </c>
      <c r="K213" s="16" t="s">
        <v>44</v>
      </c>
      <c r="L213" s="16" t="s">
        <v>45</v>
      </c>
      <c r="M213" s="16" t="s">
        <v>46</v>
      </c>
      <c r="N213" s="16"/>
      <c r="O213" s="16"/>
      <c r="P213" s="16"/>
    </row>
    <row r="214" spans="1:16" ht="38.25" x14ac:dyDescent="0.2">
      <c r="A214" s="15">
        <f t="shared" si="3"/>
        <v>213</v>
      </c>
      <c r="B214" s="15" t="s">
        <v>36</v>
      </c>
      <c r="C214" s="16" t="s">
        <v>37</v>
      </c>
      <c r="D214" s="16" t="s">
        <v>38</v>
      </c>
      <c r="E214" s="15">
        <v>3</v>
      </c>
      <c r="F214" s="16" t="s">
        <v>48</v>
      </c>
      <c r="G214" s="16" t="s">
        <v>40</v>
      </c>
      <c r="H214" s="16" t="s">
        <v>41</v>
      </c>
      <c r="I214" s="16" t="s">
        <v>42</v>
      </c>
      <c r="J214" s="16" t="s">
        <v>43</v>
      </c>
      <c r="K214" s="16" t="s">
        <v>49</v>
      </c>
      <c r="L214" s="16" t="s">
        <v>50</v>
      </c>
      <c r="M214" s="16" t="s">
        <v>51</v>
      </c>
      <c r="N214" s="16"/>
      <c r="O214" s="16"/>
      <c r="P214" s="16"/>
    </row>
    <row r="215" spans="1:16" ht="25.5" x14ac:dyDescent="0.2">
      <c r="A215" s="15">
        <f t="shared" si="3"/>
        <v>214</v>
      </c>
      <c r="B215" s="15" t="s">
        <v>36</v>
      </c>
      <c r="C215" s="16" t="s">
        <v>109</v>
      </c>
      <c r="D215" s="16" t="s">
        <v>110</v>
      </c>
      <c r="E215" s="15">
        <v>2</v>
      </c>
      <c r="F215" s="16" t="s">
        <v>99</v>
      </c>
      <c r="G215" s="16" t="s">
        <v>105</v>
      </c>
      <c r="H215" s="16" t="s">
        <v>111</v>
      </c>
      <c r="I215" s="16" t="s">
        <v>112</v>
      </c>
      <c r="J215" s="16" t="s">
        <v>113</v>
      </c>
      <c r="K215" s="16" t="s">
        <v>114</v>
      </c>
      <c r="L215" s="16" t="s">
        <v>115</v>
      </c>
      <c r="M215" s="16" t="s">
        <v>46</v>
      </c>
      <c r="N215" s="16"/>
      <c r="O215" s="16"/>
      <c r="P215" s="16"/>
    </row>
    <row r="216" spans="1:16" ht="38.25" x14ac:dyDescent="0.2">
      <c r="A216" s="15">
        <f t="shared" si="3"/>
        <v>215</v>
      </c>
      <c r="B216" s="15" t="s">
        <v>36</v>
      </c>
      <c r="C216" s="16" t="s">
        <v>178</v>
      </c>
      <c r="D216" s="16" t="s">
        <v>179</v>
      </c>
      <c r="E216" s="15">
        <v>4</v>
      </c>
      <c r="F216" s="16" t="s">
        <v>39</v>
      </c>
      <c r="G216" s="16" t="s">
        <v>180</v>
      </c>
      <c r="H216" s="16" t="s">
        <v>181</v>
      </c>
      <c r="I216" s="16" t="s">
        <v>57</v>
      </c>
      <c r="J216" s="16" t="s">
        <v>129</v>
      </c>
      <c r="K216" s="16" t="s">
        <v>182</v>
      </c>
      <c r="L216" s="16" t="s">
        <v>94</v>
      </c>
      <c r="M216" s="16" t="s">
        <v>46</v>
      </c>
      <c r="N216" s="16"/>
      <c r="O216" s="16"/>
      <c r="P216" s="16"/>
    </row>
    <row r="217" spans="1:16" ht="38.25" x14ac:dyDescent="0.2">
      <c r="A217" s="15">
        <f t="shared" si="3"/>
        <v>216</v>
      </c>
      <c r="B217" s="15" t="s">
        <v>36</v>
      </c>
      <c r="C217" s="16" t="s">
        <v>183</v>
      </c>
      <c r="D217" s="16" t="s">
        <v>184</v>
      </c>
      <c r="E217" s="15">
        <v>3</v>
      </c>
      <c r="F217" s="16" t="s">
        <v>39</v>
      </c>
      <c r="G217" s="16" t="s">
        <v>180</v>
      </c>
      <c r="H217" s="16" t="s">
        <v>185</v>
      </c>
      <c r="I217" s="16" t="s">
        <v>57</v>
      </c>
      <c r="J217" s="16" t="s">
        <v>186</v>
      </c>
      <c r="K217" s="16" t="s">
        <v>187</v>
      </c>
      <c r="L217" s="16" t="s">
        <v>94</v>
      </c>
      <c r="M217" s="16" t="s">
        <v>46</v>
      </c>
      <c r="N217" s="16"/>
      <c r="O217" s="16"/>
      <c r="P217" s="16"/>
    </row>
    <row r="218" spans="1:16" ht="25.5" x14ac:dyDescent="0.2">
      <c r="A218" s="15">
        <f t="shared" si="3"/>
        <v>217</v>
      </c>
      <c r="B218" s="15" t="s">
        <v>36</v>
      </c>
      <c r="C218" s="16" t="s">
        <v>188</v>
      </c>
      <c r="D218" s="16" t="s">
        <v>189</v>
      </c>
      <c r="E218" s="15">
        <v>3</v>
      </c>
      <c r="F218" s="16" t="s">
        <v>39</v>
      </c>
      <c r="G218" s="16" t="s">
        <v>180</v>
      </c>
      <c r="H218" s="16" t="s">
        <v>190</v>
      </c>
      <c r="I218" s="16" t="s">
        <v>57</v>
      </c>
      <c r="J218" s="16" t="s">
        <v>191</v>
      </c>
      <c r="K218" s="16" t="s">
        <v>192</v>
      </c>
      <c r="L218" s="16" t="s">
        <v>94</v>
      </c>
      <c r="M218" s="16" t="s">
        <v>46</v>
      </c>
      <c r="N218" s="16" t="s">
        <v>193</v>
      </c>
      <c r="O218" s="16" t="s">
        <v>194</v>
      </c>
      <c r="P218" s="16" t="s">
        <v>195</v>
      </c>
    </row>
    <row r="219" spans="1:16" ht="25.5" x14ac:dyDescent="0.2">
      <c r="A219" s="15">
        <f t="shared" si="3"/>
        <v>218</v>
      </c>
      <c r="B219" s="15" t="s">
        <v>36</v>
      </c>
      <c r="C219" s="16" t="s">
        <v>206</v>
      </c>
      <c r="D219" s="16" t="s">
        <v>207</v>
      </c>
      <c r="E219" s="15">
        <v>3</v>
      </c>
      <c r="F219" s="16" t="s">
        <v>39</v>
      </c>
      <c r="G219" s="16" t="s">
        <v>180</v>
      </c>
      <c r="H219" s="16" t="s">
        <v>208</v>
      </c>
      <c r="I219" s="16" t="s">
        <v>57</v>
      </c>
      <c r="J219" s="16" t="s">
        <v>129</v>
      </c>
      <c r="K219" s="16" t="s">
        <v>209</v>
      </c>
      <c r="L219" s="16" t="s">
        <v>94</v>
      </c>
      <c r="M219" s="16" t="s">
        <v>46</v>
      </c>
      <c r="N219" s="16"/>
      <c r="O219" s="16"/>
      <c r="P219" s="16"/>
    </row>
    <row r="220" spans="1:16" ht="25.5" x14ac:dyDescent="0.2">
      <c r="A220" s="15">
        <f t="shared" si="3"/>
        <v>219</v>
      </c>
      <c r="B220" s="15" t="s">
        <v>36</v>
      </c>
      <c r="C220" s="16" t="s">
        <v>214</v>
      </c>
      <c r="D220" s="16" t="s">
        <v>184</v>
      </c>
      <c r="E220" s="15">
        <v>3</v>
      </c>
      <c r="F220" s="16" t="s">
        <v>39</v>
      </c>
      <c r="G220" s="16" t="s">
        <v>180</v>
      </c>
      <c r="H220" s="16" t="s">
        <v>215</v>
      </c>
      <c r="I220" s="16" t="s">
        <v>57</v>
      </c>
      <c r="J220" s="16" t="s">
        <v>92</v>
      </c>
      <c r="K220" s="16" t="s">
        <v>216</v>
      </c>
      <c r="L220" s="16" t="s">
        <v>94</v>
      </c>
      <c r="M220" s="16" t="s">
        <v>46</v>
      </c>
      <c r="N220" s="16"/>
      <c r="O220" s="16"/>
      <c r="P220" s="16"/>
    </row>
    <row r="221" spans="1:16" ht="38.25" x14ac:dyDescent="0.2">
      <c r="A221" s="15">
        <f t="shared" si="3"/>
        <v>220</v>
      </c>
      <c r="B221" s="15" t="s">
        <v>36</v>
      </c>
      <c r="C221" s="16" t="s">
        <v>246</v>
      </c>
      <c r="D221" s="16" t="s">
        <v>247</v>
      </c>
      <c r="E221" s="15">
        <v>2</v>
      </c>
      <c r="F221" s="16" t="s">
        <v>99</v>
      </c>
      <c r="G221" s="16" t="s">
        <v>239</v>
      </c>
      <c r="H221" s="16" t="s">
        <v>248</v>
      </c>
      <c r="I221" s="16" t="s">
        <v>74</v>
      </c>
      <c r="J221" s="16" t="s">
        <v>75</v>
      </c>
      <c r="K221" s="16" t="s">
        <v>249</v>
      </c>
      <c r="L221" s="16" t="s">
        <v>250</v>
      </c>
      <c r="M221" s="16" t="s">
        <v>95</v>
      </c>
      <c r="N221" s="16" t="s">
        <v>251</v>
      </c>
      <c r="O221" s="16" t="s">
        <v>252</v>
      </c>
      <c r="P221" s="16" t="s">
        <v>253</v>
      </c>
    </row>
    <row r="222" spans="1:16" ht="25.5" x14ac:dyDescent="0.2">
      <c r="A222" s="15">
        <f t="shared" si="3"/>
        <v>221</v>
      </c>
      <c r="B222" s="15" t="s">
        <v>36</v>
      </c>
      <c r="C222" s="16" t="s">
        <v>336</v>
      </c>
      <c r="D222" s="16" t="s">
        <v>337</v>
      </c>
      <c r="E222" s="15">
        <v>6</v>
      </c>
      <c r="F222" s="16" t="s">
        <v>99</v>
      </c>
      <c r="G222" s="16" t="s">
        <v>331</v>
      </c>
      <c r="H222" s="16" t="s">
        <v>338</v>
      </c>
      <c r="I222" s="16" t="s">
        <v>112</v>
      </c>
      <c r="J222" s="16" t="s">
        <v>339</v>
      </c>
      <c r="K222" s="16" t="s">
        <v>340</v>
      </c>
      <c r="L222" s="16" t="s">
        <v>250</v>
      </c>
      <c r="M222" s="16" t="s">
        <v>341</v>
      </c>
      <c r="N222" s="16"/>
      <c r="O222" s="16"/>
      <c r="P222" s="16"/>
    </row>
    <row r="223" spans="1:16" ht="38.25" x14ac:dyDescent="0.2">
      <c r="A223" s="15">
        <f t="shared" si="3"/>
        <v>222</v>
      </c>
      <c r="B223" s="15" t="s">
        <v>36</v>
      </c>
      <c r="C223" s="16" t="s">
        <v>492</v>
      </c>
      <c r="D223" s="16" t="s">
        <v>493</v>
      </c>
      <c r="E223" s="15">
        <v>3</v>
      </c>
      <c r="F223" s="16" t="s">
        <v>39</v>
      </c>
      <c r="G223" s="16" t="s">
        <v>417</v>
      </c>
      <c r="H223" s="16" t="s">
        <v>494</v>
      </c>
      <c r="I223" s="16" t="s">
        <v>42</v>
      </c>
      <c r="J223" s="16" t="s">
        <v>495</v>
      </c>
      <c r="K223" s="16" t="s">
        <v>496</v>
      </c>
      <c r="L223" s="16" t="s">
        <v>319</v>
      </c>
      <c r="M223" s="16" t="s">
        <v>46</v>
      </c>
      <c r="N223" s="16" t="s">
        <v>497</v>
      </c>
      <c r="O223" s="16" t="s">
        <v>270</v>
      </c>
      <c r="P223" s="16" t="s">
        <v>498</v>
      </c>
    </row>
    <row r="224" spans="1:16" ht="38.25" x14ac:dyDescent="0.2">
      <c r="A224" s="15">
        <f t="shared" si="3"/>
        <v>223</v>
      </c>
      <c r="B224" s="15" t="s">
        <v>36</v>
      </c>
      <c r="C224" s="16" t="s">
        <v>625</v>
      </c>
      <c r="D224" s="16" t="s">
        <v>54</v>
      </c>
      <c r="E224" s="15">
        <v>90</v>
      </c>
      <c r="F224" s="16" t="s">
        <v>48</v>
      </c>
      <c r="G224" s="16" t="s">
        <v>626</v>
      </c>
      <c r="H224" s="16" t="s">
        <v>627</v>
      </c>
      <c r="I224" s="16" t="s">
        <v>74</v>
      </c>
      <c r="J224" s="16" t="s">
        <v>75</v>
      </c>
      <c r="K224" s="16" t="s">
        <v>628</v>
      </c>
      <c r="L224" s="16" t="s">
        <v>223</v>
      </c>
      <c r="M224" s="16" t="s">
        <v>78</v>
      </c>
      <c r="N224" s="16"/>
      <c r="O224" s="16"/>
      <c r="P224" s="16"/>
    </row>
    <row r="225" spans="1:16" ht="38.25" x14ac:dyDescent="0.2">
      <c r="A225" s="15">
        <f t="shared" si="3"/>
        <v>224</v>
      </c>
      <c r="B225" s="15" t="s">
        <v>36</v>
      </c>
      <c r="C225" s="16" t="s">
        <v>746</v>
      </c>
      <c r="D225" s="16" t="s">
        <v>747</v>
      </c>
      <c r="E225" s="15">
        <v>60</v>
      </c>
      <c r="F225" s="16" t="s">
        <v>48</v>
      </c>
      <c r="G225" s="16" t="s">
        <v>704</v>
      </c>
      <c r="H225" s="16" t="s">
        <v>748</v>
      </c>
      <c r="I225" s="16" t="s">
        <v>87</v>
      </c>
      <c r="J225" s="16" t="s">
        <v>749</v>
      </c>
      <c r="K225" s="16" t="s">
        <v>750</v>
      </c>
      <c r="L225" s="16" t="s">
        <v>223</v>
      </c>
      <c r="M225" s="16" t="s">
        <v>51</v>
      </c>
      <c r="N225" s="16"/>
      <c r="O225" s="16"/>
      <c r="P225" s="16"/>
    </row>
    <row r="226" spans="1:16" ht="25.5" x14ac:dyDescent="0.2">
      <c r="A226" s="15">
        <f t="shared" si="3"/>
        <v>225</v>
      </c>
      <c r="B226" s="15" t="s">
        <v>36</v>
      </c>
      <c r="C226" s="16" t="s">
        <v>715</v>
      </c>
      <c r="D226" s="16" t="s">
        <v>54</v>
      </c>
      <c r="E226" s="15">
        <v>5</v>
      </c>
      <c r="F226" s="16" t="s">
        <v>39</v>
      </c>
      <c r="G226" s="16" t="s">
        <v>704</v>
      </c>
      <c r="H226" s="16" t="s">
        <v>717</v>
      </c>
      <c r="I226" s="16" t="s">
        <v>42</v>
      </c>
      <c r="J226" s="16" t="s">
        <v>667</v>
      </c>
      <c r="K226" s="16" t="s">
        <v>751</v>
      </c>
      <c r="L226" s="16" t="s">
        <v>50</v>
      </c>
      <c r="M226" s="16" t="s">
        <v>51</v>
      </c>
      <c r="N226" s="16"/>
      <c r="O226" s="16"/>
      <c r="P226" s="16"/>
    </row>
    <row r="227" spans="1:16" ht="25.5" x14ac:dyDescent="0.2">
      <c r="A227" s="15">
        <f t="shared" si="3"/>
        <v>226</v>
      </c>
      <c r="B227" s="15" t="s">
        <v>36</v>
      </c>
      <c r="C227" s="16" t="s">
        <v>785</v>
      </c>
      <c r="D227" s="16" t="s">
        <v>786</v>
      </c>
      <c r="E227" s="15">
        <v>3</v>
      </c>
      <c r="F227" s="16" t="s">
        <v>39</v>
      </c>
      <c r="G227" s="16" t="s">
        <v>780</v>
      </c>
      <c r="H227" s="16" t="s">
        <v>787</v>
      </c>
      <c r="I227" s="16" t="s">
        <v>42</v>
      </c>
      <c r="J227" s="16" t="s">
        <v>673</v>
      </c>
      <c r="K227" s="16" t="s">
        <v>788</v>
      </c>
      <c r="L227" s="16" t="s">
        <v>789</v>
      </c>
      <c r="M227" s="16" t="s">
        <v>51</v>
      </c>
      <c r="N227" s="16" t="s">
        <v>790</v>
      </c>
      <c r="O227" s="16" t="s">
        <v>194</v>
      </c>
      <c r="P227" s="16" t="s">
        <v>791</v>
      </c>
    </row>
    <row r="228" spans="1:16" ht="51" x14ac:dyDescent="0.2">
      <c r="A228" s="15">
        <f t="shared" si="3"/>
        <v>227</v>
      </c>
      <c r="B228" s="15" t="s">
        <v>36</v>
      </c>
      <c r="C228" s="16" t="s">
        <v>799</v>
      </c>
      <c r="D228" s="16" t="s">
        <v>800</v>
      </c>
      <c r="E228" s="15">
        <v>60</v>
      </c>
      <c r="F228" s="16" t="s">
        <v>99</v>
      </c>
      <c r="G228" s="16" t="s">
        <v>780</v>
      </c>
      <c r="H228" s="16" t="s">
        <v>801</v>
      </c>
      <c r="I228" s="16" t="s">
        <v>57</v>
      </c>
      <c r="J228" s="16" t="s">
        <v>749</v>
      </c>
      <c r="K228" s="16" t="s">
        <v>802</v>
      </c>
      <c r="L228" s="16" t="s">
        <v>223</v>
      </c>
      <c r="M228" s="16" t="s">
        <v>51</v>
      </c>
      <c r="N228" s="16" t="s">
        <v>803</v>
      </c>
      <c r="O228" s="16" t="s">
        <v>804</v>
      </c>
      <c r="P228" s="16" t="s">
        <v>805</v>
      </c>
    </row>
    <row r="229" spans="1:16" ht="25.5" x14ac:dyDescent="0.2">
      <c r="A229" s="15">
        <f t="shared" si="3"/>
        <v>228</v>
      </c>
      <c r="B229" s="15" t="s">
        <v>36</v>
      </c>
      <c r="C229" s="16" t="s">
        <v>812</v>
      </c>
      <c r="D229" s="16" t="s">
        <v>813</v>
      </c>
      <c r="E229" s="15">
        <v>1</v>
      </c>
      <c r="F229" s="16" t="s">
        <v>99</v>
      </c>
      <c r="G229" s="16" t="s">
        <v>814</v>
      </c>
      <c r="H229" s="16" t="s">
        <v>815</v>
      </c>
      <c r="I229" s="16" t="s">
        <v>42</v>
      </c>
      <c r="J229" s="16" t="s">
        <v>92</v>
      </c>
      <c r="K229" s="16" t="s">
        <v>816</v>
      </c>
      <c r="L229" s="16" t="s">
        <v>94</v>
      </c>
      <c r="M229" s="16" t="s">
        <v>46</v>
      </c>
      <c r="N229" s="16"/>
      <c r="O229" s="16"/>
      <c r="P229" s="16"/>
    </row>
    <row r="230" spans="1:16" ht="25.5" x14ac:dyDescent="0.2">
      <c r="A230" s="15">
        <f t="shared" si="3"/>
        <v>229</v>
      </c>
      <c r="B230" s="15" t="s">
        <v>36</v>
      </c>
      <c r="C230" s="16" t="s">
        <v>1011</v>
      </c>
      <c r="D230" s="16" t="s">
        <v>1012</v>
      </c>
      <c r="E230" s="15">
        <v>1</v>
      </c>
      <c r="F230" s="16" t="s">
        <v>39</v>
      </c>
      <c r="G230" s="16" t="s">
        <v>1013</v>
      </c>
      <c r="H230" s="16" t="s">
        <v>1014</v>
      </c>
      <c r="I230" s="16" t="s">
        <v>42</v>
      </c>
      <c r="J230" s="16" t="s">
        <v>129</v>
      </c>
      <c r="K230" s="16" t="s">
        <v>1015</v>
      </c>
      <c r="L230" s="16" t="s">
        <v>45</v>
      </c>
      <c r="M230" s="16" t="s">
        <v>46</v>
      </c>
      <c r="N230" s="16" t="s">
        <v>1016</v>
      </c>
      <c r="O230" s="16" t="s">
        <v>694</v>
      </c>
      <c r="P230" s="16" t="s">
        <v>1017</v>
      </c>
    </row>
    <row r="231" spans="1:16" ht="25.5" x14ac:dyDescent="0.2">
      <c r="A231" s="15">
        <f t="shared" si="3"/>
        <v>230</v>
      </c>
      <c r="B231" s="15" t="s">
        <v>36</v>
      </c>
      <c r="C231" s="16" t="s">
        <v>258</v>
      </c>
      <c r="D231" s="16" t="s">
        <v>1137</v>
      </c>
      <c r="E231" s="15">
        <v>1</v>
      </c>
      <c r="F231" s="16" t="s">
        <v>39</v>
      </c>
      <c r="G231" s="16" t="s">
        <v>1013</v>
      </c>
      <c r="H231" s="16" t="s">
        <v>1138</v>
      </c>
      <c r="I231" s="16" t="s">
        <v>42</v>
      </c>
      <c r="J231" s="16" t="s">
        <v>339</v>
      </c>
      <c r="K231" s="16" t="s">
        <v>1139</v>
      </c>
      <c r="L231" s="16" t="s">
        <v>94</v>
      </c>
      <c r="M231" s="16" t="s">
        <v>95</v>
      </c>
      <c r="N231" s="16"/>
      <c r="O231" s="16"/>
      <c r="P231" s="16"/>
    </row>
    <row r="232" spans="1:16" ht="25.5" x14ac:dyDescent="0.2">
      <c r="A232" s="15">
        <f t="shared" si="3"/>
        <v>231</v>
      </c>
      <c r="B232" s="15" t="s">
        <v>36</v>
      </c>
      <c r="C232" s="16" t="s">
        <v>1140</v>
      </c>
      <c r="D232" s="16" t="s">
        <v>54</v>
      </c>
      <c r="E232" s="15">
        <v>10</v>
      </c>
      <c r="F232" s="16" t="s">
        <v>99</v>
      </c>
      <c r="G232" s="16" t="s">
        <v>1013</v>
      </c>
      <c r="H232" s="16" t="s">
        <v>1141</v>
      </c>
      <c r="I232" s="16" t="s">
        <v>74</v>
      </c>
      <c r="J232" s="16" t="s">
        <v>673</v>
      </c>
      <c r="K232" s="16" t="s">
        <v>1142</v>
      </c>
      <c r="L232" s="16" t="s">
        <v>94</v>
      </c>
      <c r="M232" s="16" t="s">
        <v>46</v>
      </c>
      <c r="N232" s="16" t="s">
        <v>783</v>
      </c>
      <c r="O232" s="16" t="s">
        <v>194</v>
      </c>
      <c r="P232" s="16" t="s">
        <v>784</v>
      </c>
    </row>
    <row r="233" spans="1:16" ht="25.5" x14ac:dyDescent="0.2">
      <c r="A233" s="15">
        <f t="shared" si="3"/>
        <v>232</v>
      </c>
      <c r="B233" s="15" t="s">
        <v>36</v>
      </c>
      <c r="C233" s="16" t="s">
        <v>1226</v>
      </c>
      <c r="D233" s="16" t="s">
        <v>1227</v>
      </c>
      <c r="E233" s="15">
        <v>5</v>
      </c>
      <c r="F233" s="16" t="s">
        <v>39</v>
      </c>
      <c r="G233" s="16" t="s">
        <v>1013</v>
      </c>
      <c r="H233" s="16" t="s">
        <v>1228</v>
      </c>
      <c r="I233" s="16" t="s">
        <v>42</v>
      </c>
      <c r="J233" s="16" t="s">
        <v>673</v>
      </c>
      <c r="K233" s="16" t="s">
        <v>1229</v>
      </c>
      <c r="L233" s="16" t="s">
        <v>47</v>
      </c>
      <c r="M233" s="16" t="s">
        <v>47</v>
      </c>
      <c r="N233" s="16"/>
      <c r="O233" s="16"/>
      <c r="P233" s="16"/>
    </row>
    <row r="234" spans="1:16" ht="25.5" x14ac:dyDescent="0.2">
      <c r="A234" s="15">
        <f t="shared" si="3"/>
        <v>233</v>
      </c>
      <c r="B234" s="15" t="s">
        <v>36</v>
      </c>
      <c r="C234" s="16" t="s">
        <v>1226</v>
      </c>
      <c r="D234" s="16" t="s">
        <v>1227</v>
      </c>
      <c r="E234" s="15">
        <v>5</v>
      </c>
      <c r="F234" s="16" t="s">
        <v>39</v>
      </c>
      <c r="G234" s="16" t="s">
        <v>1013</v>
      </c>
      <c r="H234" s="16" t="s">
        <v>1228</v>
      </c>
      <c r="I234" s="16" t="s">
        <v>42</v>
      </c>
      <c r="J234" s="16" t="s">
        <v>673</v>
      </c>
      <c r="K234" s="16" t="s">
        <v>1229</v>
      </c>
      <c r="L234" s="16" t="s">
        <v>45</v>
      </c>
      <c r="M234" s="16" t="s">
        <v>46</v>
      </c>
      <c r="N234" s="16"/>
      <c r="O234" s="16"/>
      <c r="P234" s="16"/>
    </row>
    <row r="235" spans="1:16" ht="38.25" x14ac:dyDescent="0.2">
      <c r="A235" s="15">
        <f t="shared" si="3"/>
        <v>234</v>
      </c>
      <c r="B235" s="15" t="s">
        <v>36</v>
      </c>
      <c r="C235" s="16" t="s">
        <v>1230</v>
      </c>
      <c r="D235" s="16" t="s">
        <v>1231</v>
      </c>
      <c r="E235" s="15">
        <v>30</v>
      </c>
      <c r="F235" s="16" t="s">
        <v>99</v>
      </c>
      <c r="G235" s="16" t="s">
        <v>1013</v>
      </c>
      <c r="H235" s="16" t="s">
        <v>1232</v>
      </c>
      <c r="I235" s="16" t="s">
        <v>57</v>
      </c>
      <c r="J235" s="16" t="s">
        <v>75</v>
      </c>
      <c r="K235" s="16" t="s">
        <v>1233</v>
      </c>
      <c r="L235" s="16" t="s">
        <v>223</v>
      </c>
      <c r="M235" s="16" t="s">
        <v>46</v>
      </c>
      <c r="N235" s="16" t="s">
        <v>1234</v>
      </c>
      <c r="O235" s="16" t="s">
        <v>64</v>
      </c>
      <c r="P235" s="16" t="s">
        <v>1235</v>
      </c>
    </row>
    <row r="236" spans="1:16" ht="25.5" x14ac:dyDescent="0.2">
      <c r="A236" s="15">
        <f t="shared" si="3"/>
        <v>235</v>
      </c>
      <c r="B236" s="15" t="s">
        <v>36</v>
      </c>
      <c r="C236" s="16" t="s">
        <v>1302</v>
      </c>
      <c r="D236" s="16" t="s">
        <v>54</v>
      </c>
      <c r="E236" s="15">
        <v>8</v>
      </c>
      <c r="F236" s="16" t="s">
        <v>48</v>
      </c>
      <c r="G236" s="16" t="s">
        <v>1238</v>
      </c>
      <c r="H236" s="16" t="s">
        <v>1303</v>
      </c>
      <c r="I236" s="16" t="s">
        <v>42</v>
      </c>
      <c r="J236" s="16" t="s">
        <v>135</v>
      </c>
      <c r="K236" s="16" t="s">
        <v>1304</v>
      </c>
      <c r="L236" s="16" t="s">
        <v>45</v>
      </c>
      <c r="M236" s="16" t="s">
        <v>46</v>
      </c>
      <c r="N236" s="16"/>
      <c r="O236" s="16"/>
      <c r="P236" s="16"/>
    </row>
    <row r="237" spans="1:16" ht="25.5" x14ac:dyDescent="0.2">
      <c r="A237" s="15">
        <f t="shared" si="3"/>
        <v>236</v>
      </c>
      <c r="B237" s="15" t="s">
        <v>36</v>
      </c>
      <c r="C237" s="16" t="s">
        <v>1305</v>
      </c>
      <c r="D237" s="16" t="s">
        <v>1306</v>
      </c>
      <c r="E237" s="15">
        <v>1</v>
      </c>
      <c r="F237" s="16" t="s">
        <v>48</v>
      </c>
      <c r="G237" s="16" t="s">
        <v>1238</v>
      </c>
      <c r="H237" s="16" t="s">
        <v>1307</v>
      </c>
      <c r="I237" s="16" t="s">
        <v>57</v>
      </c>
      <c r="J237" s="16" t="s">
        <v>92</v>
      </c>
      <c r="K237" s="16" t="s">
        <v>1308</v>
      </c>
      <c r="L237" s="16" t="s">
        <v>50</v>
      </c>
      <c r="M237" s="16" t="s">
        <v>46</v>
      </c>
      <c r="N237" s="16"/>
      <c r="O237" s="16"/>
      <c r="P237" s="16"/>
    </row>
    <row r="238" spans="1:16" ht="25.5" x14ac:dyDescent="0.2">
      <c r="A238" s="15">
        <f t="shared" si="3"/>
        <v>237</v>
      </c>
      <c r="B238" s="15" t="s">
        <v>36</v>
      </c>
      <c r="C238" s="16" t="s">
        <v>1407</v>
      </c>
      <c r="D238" s="16" t="s">
        <v>1408</v>
      </c>
      <c r="E238" s="15">
        <v>1</v>
      </c>
      <c r="F238" s="16" t="s">
        <v>99</v>
      </c>
      <c r="G238" s="16" t="s">
        <v>1390</v>
      </c>
      <c r="H238" s="16" t="s">
        <v>1409</v>
      </c>
      <c r="I238" s="16" t="s">
        <v>57</v>
      </c>
      <c r="J238" s="16" t="s">
        <v>281</v>
      </c>
      <c r="K238" s="16" t="s">
        <v>1410</v>
      </c>
      <c r="L238" s="16" t="s">
        <v>50</v>
      </c>
      <c r="M238" s="16" t="s">
        <v>46</v>
      </c>
      <c r="N238" s="16" t="s">
        <v>1411</v>
      </c>
      <c r="O238" s="16" t="s">
        <v>64</v>
      </c>
      <c r="P238" s="16" t="s">
        <v>1412</v>
      </c>
    </row>
    <row r="239" spans="1:16" ht="25.5" x14ac:dyDescent="0.2">
      <c r="A239" s="15">
        <f t="shared" si="3"/>
        <v>238</v>
      </c>
      <c r="B239" s="15" t="s">
        <v>36</v>
      </c>
      <c r="C239" s="16" t="s">
        <v>1413</v>
      </c>
      <c r="D239" s="16" t="s">
        <v>1414</v>
      </c>
      <c r="E239" s="15">
        <v>1</v>
      </c>
      <c r="F239" s="16" t="s">
        <v>39</v>
      </c>
      <c r="G239" s="16" t="s">
        <v>1390</v>
      </c>
      <c r="H239" s="16" t="s">
        <v>1415</v>
      </c>
      <c r="I239" s="16" t="s">
        <v>74</v>
      </c>
      <c r="J239" s="16" t="s">
        <v>339</v>
      </c>
      <c r="K239" s="16" t="s">
        <v>1416</v>
      </c>
      <c r="L239" s="16" t="s">
        <v>45</v>
      </c>
      <c r="M239" s="16" t="s">
        <v>46</v>
      </c>
      <c r="N239" s="16"/>
      <c r="O239" s="16"/>
      <c r="P239" s="16"/>
    </row>
    <row r="240" spans="1:16" ht="25.5" x14ac:dyDescent="0.2">
      <c r="A240" s="15">
        <f t="shared" si="3"/>
        <v>239</v>
      </c>
      <c r="B240" s="15" t="s">
        <v>36</v>
      </c>
      <c r="C240" s="16" t="s">
        <v>1417</v>
      </c>
      <c r="D240" s="16" t="s">
        <v>1408</v>
      </c>
      <c r="E240" s="15">
        <v>1</v>
      </c>
      <c r="F240" s="16" t="s">
        <v>48</v>
      </c>
      <c r="G240" s="16" t="s">
        <v>1390</v>
      </c>
      <c r="H240" s="16" t="s">
        <v>1418</v>
      </c>
      <c r="I240" s="16" t="s">
        <v>57</v>
      </c>
      <c r="J240" s="16" t="s">
        <v>339</v>
      </c>
      <c r="K240" s="16" t="s">
        <v>1419</v>
      </c>
      <c r="L240" s="16" t="s">
        <v>50</v>
      </c>
      <c r="M240" s="16" t="s">
        <v>46</v>
      </c>
      <c r="N240" s="16" t="s">
        <v>1420</v>
      </c>
      <c r="O240" s="16" t="s">
        <v>406</v>
      </c>
      <c r="P240" s="16" t="s">
        <v>1421</v>
      </c>
    </row>
    <row r="241" spans="1:16" ht="38.25" x14ac:dyDescent="0.2">
      <c r="A241" s="15">
        <f t="shared" si="3"/>
        <v>240</v>
      </c>
      <c r="B241" s="15" t="s">
        <v>79</v>
      </c>
      <c r="C241" s="16" t="s">
        <v>80</v>
      </c>
      <c r="D241" s="16" t="s">
        <v>67</v>
      </c>
      <c r="E241" s="15">
        <v>6</v>
      </c>
      <c r="F241" s="16" t="s">
        <v>48</v>
      </c>
      <c r="G241" s="16" t="s">
        <v>72</v>
      </c>
      <c r="H241" s="16" t="s">
        <v>81</v>
      </c>
      <c r="I241" s="16" t="s">
        <v>42</v>
      </c>
      <c r="J241" s="16" t="s">
        <v>75</v>
      </c>
      <c r="K241" s="16" t="s">
        <v>82</v>
      </c>
      <c r="L241" s="16" t="s">
        <v>50</v>
      </c>
      <c r="M241" s="16" t="s">
        <v>46</v>
      </c>
      <c r="N241" s="16"/>
      <c r="O241" s="16"/>
      <c r="P241" s="16"/>
    </row>
    <row r="242" spans="1:16" ht="25.5" x14ac:dyDescent="0.2">
      <c r="A242" s="15">
        <f t="shared" si="3"/>
        <v>241</v>
      </c>
      <c r="B242" s="15" t="s">
        <v>79</v>
      </c>
      <c r="C242" s="16" t="s">
        <v>286</v>
      </c>
      <c r="D242" s="16" t="s">
        <v>287</v>
      </c>
      <c r="E242" s="15">
        <v>30</v>
      </c>
      <c r="F242" s="16" t="s">
        <v>39</v>
      </c>
      <c r="G242" s="16" t="s">
        <v>288</v>
      </c>
      <c r="H242" s="16" t="s">
        <v>289</v>
      </c>
      <c r="I242" s="16" t="s">
        <v>74</v>
      </c>
      <c r="J242" s="16" t="s">
        <v>92</v>
      </c>
      <c r="K242" s="16" t="s">
        <v>290</v>
      </c>
      <c r="L242" s="16" t="s">
        <v>94</v>
      </c>
      <c r="M242" s="16" t="s">
        <v>51</v>
      </c>
      <c r="N242" s="16" t="s">
        <v>291</v>
      </c>
      <c r="O242" s="16" t="s">
        <v>292</v>
      </c>
      <c r="P242" s="16" t="s">
        <v>293</v>
      </c>
    </row>
    <row r="243" spans="1:16" ht="38.25" x14ac:dyDescent="0.2">
      <c r="A243" s="15">
        <f t="shared" si="3"/>
        <v>242</v>
      </c>
      <c r="B243" s="15" t="s">
        <v>79</v>
      </c>
      <c r="C243" s="16" t="s">
        <v>294</v>
      </c>
      <c r="D243" s="16" t="s">
        <v>295</v>
      </c>
      <c r="E243" s="15">
        <v>5</v>
      </c>
      <c r="F243" s="16" t="s">
        <v>99</v>
      </c>
      <c r="G243" s="16" t="s">
        <v>296</v>
      </c>
      <c r="H243" s="16" t="s">
        <v>297</v>
      </c>
      <c r="I243" s="16" t="s">
        <v>57</v>
      </c>
      <c r="J243" s="16" t="s">
        <v>75</v>
      </c>
      <c r="K243" s="16" t="s">
        <v>298</v>
      </c>
      <c r="L243" s="16" t="s">
        <v>250</v>
      </c>
      <c r="M243" s="16" t="s">
        <v>95</v>
      </c>
      <c r="N243" s="16"/>
      <c r="O243" s="16"/>
      <c r="P243" s="16"/>
    </row>
    <row r="244" spans="1:16" ht="38.25" x14ac:dyDescent="0.2">
      <c r="A244" s="15">
        <f t="shared" si="3"/>
        <v>243</v>
      </c>
      <c r="B244" s="15" t="s">
        <v>79</v>
      </c>
      <c r="C244" s="16" t="s">
        <v>329</v>
      </c>
      <c r="D244" s="16" t="s">
        <v>330</v>
      </c>
      <c r="E244" s="15">
        <v>5</v>
      </c>
      <c r="F244" s="16" t="s">
        <v>39</v>
      </c>
      <c r="G244" s="16" t="s">
        <v>331</v>
      </c>
      <c r="H244" s="16" t="s">
        <v>332</v>
      </c>
      <c r="I244" s="16" t="s">
        <v>42</v>
      </c>
      <c r="J244" s="16" t="s">
        <v>43</v>
      </c>
      <c r="K244" s="16" t="s">
        <v>333</v>
      </c>
      <c r="L244" s="16" t="s">
        <v>319</v>
      </c>
      <c r="M244" s="16" t="s">
        <v>51</v>
      </c>
      <c r="N244" s="16" t="s">
        <v>334</v>
      </c>
      <c r="O244" s="16" t="s">
        <v>270</v>
      </c>
      <c r="P244" s="16" t="s">
        <v>335</v>
      </c>
    </row>
    <row r="245" spans="1:16" ht="51" x14ac:dyDescent="0.2">
      <c r="A245" s="15">
        <f t="shared" si="3"/>
        <v>244</v>
      </c>
      <c r="B245" s="15" t="s">
        <v>79</v>
      </c>
      <c r="C245" s="16" t="s">
        <v>342</v>
      </c>
      <c r="D245" s="16" t="s">
        <v>343</v>
      </c>
      <c r="E245" s="15">
        <v>5</v>
      </c>
      <c r="F245" s="16" t="s">
        <v>39</v>
      </c>
      <c r="G245" s="16" t="s">
        <v>331</v>
      </c>
      <c r="H245" s="16" t="s">
        <v>344</v>
      </c>
      <c r="I245" s="16" t="s">
        <v>74</v>
      </c>
      <c r="J245" s="16" t="s">
        <v>75</v>
      </c>
      <c r="K245" s="16" t="s">
        <v>345</v>
      </c>
      <c r="L245" s="16" t="s">
        <v>50</v>
      </c>
      <c r="M245" s="16" t="s">
        <v>46</v>
      </c>
      <c r="N245" s="16" t="s">
        <v>346</v>
      </c>
      <c r="O245" s="16" t="s">
        <v>347</v>
      </c>
      <c r="P245" s="16" t="s">
        <v>348</v>
      </c>
    </row>
    <row r="246" spans="1:16" ht="51" x14ac:dyDescent="0.2">
      <c r="A246" s="15">
        <f t="shared" si="3"/>
        <v>245</v>
      </c>
      <c r="B246" s="15" t="s">
        <v>79</v>
      </c>
      <c r="C246" s="16" t="s">
        <v>415</v>
      </c>
      <c r="D246" s="16" t="s">
        <v>416</v>
      </c>
      <c r="E246" s="15">
        <v>1</v>
      </c>
      <c r="F246" s="16" t="s">
        <v>39</v>
      </c>
      <c r="G246" s="16" t="s">
        <v>417</v>
      </c>
      <c r="H246" s="16" t="s">
        <v>418</v>
      </c>
      <c r="I246" s="16" t="s">
        <v>57</v>
      </c>
      <c r="J246" s="16" t="s">
        <v>129</v>
      </c>
      <c r="K246" s="16" t="s">
        <v>419</v>
      </c>
      <c r="L246" s="16" t="s">
        <v>108</v>
      </c>
      <c r="M246" s="16" t="s">
        <v>137</v>
      </c>
      <c r="N246" s="16" t="s">
        <v>420</v>
      </c>
      <c r="O246" s="16" t="s">
        <v>327</v>
      </c>
      <c r="P246" s="16" t="s">
        <v>421</v>
      </c>
    </row>
    <row r="247" spans="1:16" ht="38.25" x14ac:dyDescent="0.2">
      <c r="A247" s="15">
        <f t="shared" si="3"/>
        <v>246</v>
      </c>
      <c r="B247" s="15" t="s">
        <v>79</v>
      </c>
      <c r="C247" s="16" t="s">
        <v>499</v>
      </c>
      <c r="D247" s="16" t="s">
        <v>500</v>
      </c>
      <c r="E247" s="15">
        <v>10</v>
      </c>
      <c r="F247" s="16" t="s">
        <v>99</v>
      </c>
      <c r="G247" s="16" t="s">
        <v>417</v>
      </c>
      <c r="H247" s="16" t="s">
        <v>501</v>
      </c>
      <c r="I247" s="16" t="s">
        <v>57</v>
      </c>
      <c r="J247" s="16" t="s">
        <v>75</v>
      </c>
      <c r="K247" s="16" t="s">
        <v>502</v>
      </c>
      <c r="L247" s="16" t="s">
        <v>94</v>
      </c>
      <c r="M247" s="16" t="s">
        <v>95</v>
      </c>
      <c r="N247" s="16"/>
      <c r="O247" s="16"/>
      <c r="P247" s="16"/>
    </row>
    <row r="248" spans="1:16" ht="63.75" x14ac:dyDescent="0.2">
      <c r="A248" s="15">
        <f t="shared" si="3"/>
        <v>247</v>
      </c>
      <c r="B248" s="15" t="s">
        <v>79</v>
      </c>
      <c r="C248" s="16" t="s">
        <v>656</v>
      </c>
      <c r="D248" s="16" t="s">
        <v>657</v>
      </c>
      <c r="E248" s="15">
        <v>15</v>
      </c>
      <c r="F248" s="16" t="s">
        <v>48</v>
      </c>
      <c r="G248" s="16" t="s">
        <v>658</v>
      </c>
      <c r="H248" s="16" t="s">
        <v>659</v>
      </c>
      <c r="I248" s="16" t="s">
        <v>74</v>
      </c>
      <c r="J248" s="16" t="s">
        <v>339</v>
      </c>
      <c r="K248" s="16" t="s">
        <v>660</v>
      </c>
      <c r="L248" s="16" t="s">
        <v>250</v>
      </c>
      <c r="M248" s="16" t="s">
        <v>46</v>
      </c>
      <c r="N248" s="16" t="s">
        <v>661</v>
      </c>
      <c r="O248" s="16" t="s">
        <v>662</v>
      </c>
      <c r="P248" s="16" t="s">
        <v>663</v>
      </c>
    </row>
    <row r="249" spans="1:16" ht="38.25" x14ac:dyDescent="0.2">
      <c r="A249" s="15">
        <f t="shared" si="3"/>
        <v>248</v>
      </c>
      <c r="B249" s="15" t="s">
        <v>79</v>
      </c>
      <c r="C249" s="16" t="s">
        <v>715</v>
      </c>
      <c r="D249" s="16" t="s">
        <v>716</v>
      </c>
      <c r="E249" s="15">
        <v>2</v>
      </c>
      <c r="F249" s="16" t="s">
        <v>39</v>
      </c>
      <c r="G249" s="16" t="s">
        <v>704</v>
      </c>
      <c r="H249" s="16" t="s">
        <v>717</v>
      </c>
      <c r="I249" s="16" t="s">
        <v>42</v>
      </c>
      <c r="J249" s="16" t="s">
        <v>75</v>
      </c>
      <c r="K249" s="16" t="s">
        <v>718</v>
      </c>
      <c r="L249" s="16" t="s">
        <v>50</v>
      </c>
      <c r="M249" s="16" t="s">
        <v>51</v>
      </c>
      <c r="N249" s="16"/>
      <c r="O249" s="16"/>
      <c r="P249" s="16"/>
    </row>
    <row r="250" spans="1:16" ht="38.25" x14ac:dyDescent="0.2">
      <c r="A250" s="15">
        <f t="shared" si="3"/>
        <v>249</v>
      </c>
      <c r="B250" s="15" t="s">
        <v>79</v>
      </c>
      <c r="C250" s="16" t="s">
        <v>752</v>
      </c>
      <c r="D250" s="16" t="s">
        <v>753</v>
      </c>
      <c r="E250" s="15">
        <v>2</v>
      </c>
      <c r="F250" s="16" t="s">
        <v>39</v>
      </c>
      <c r="G250" s="16" t="s">
        <v>704</v>
      </c>
      <c r="H250" s="16" t="s">
        <v>754</v>
      </c>
      <c r="I250" s="16" t="s">
        <v>42</v>
      </c>
      <c r="J250" s="16" t="s">
        <v>75</v>
      </c>
      <c r="K250" s="16" t="s">
        <v>755</v>
      </c>
      <c r="L250" s="16" t="s">
        <v>50</v>
      </c>
      <c r="M250" s="16" t="s">
        <v>51</v>
      </c>
      <c r="N250" s="16" t="s">
        <v>756</v>
      </c>
      <c r="O250" s="16" t="s">
        <v>64</v>
      </c>
      <c r="P250" s="16" t="s">
        <v>757</v>
      </c>
    </row>
    <row r="251" spans="1:16" ht="25.5" x14ac:dyDescent="0.2">
      <c r="A251" s="15">
        <f t="shared" si="3"/>
        <v>250</v>
      </c>
      <c r="B251" s="15" t="s">
        <v>79</v>
      </c>
      <c r="C251" s="16" t="s">
        <v>817</v>
      </c>
      <c r="D251" s="16" t="s">
        <v>818</v>
      </c>
      <c r="E251" s="15">
        <v>10</v>
      </c>
      <c r="F251" s="16" t="s">
        <v>99</v>
      </c>
      <c r="G251" s="16" t="s">
        <v>814</v>
      </c>
      <c r="H251" s="16" t="s">
        <v>819</v>
      </c>
      <c r="I251" s="16" t="s">
        <v>74</v>
      </c>
      <c r="J251" s="16" t="s">
        <v>92</v>
      </c>
      <c r="K251" s="16" t="s">
        <v>820</v>
      </c>
      <c r="L251" s="16" t="s">
        <v>250</v>
      </c>
      <c r="M251" s="16" t="s">
        <v>137</v>
      </c>
      <c r="N251" s="16"/>
      <c r="O251" s="16"/>
      <c r="P251" s="16"/>
    </row>
    <row r="252" spans="1:16" ht="25.5" x14ac:dyDescent="0.2">
      <c r="A252" s="15">
        <f t="shared" si="3"/>
        <v>251</v>
      </c>
      <c r="B252" s="15" t="s">
        <v>79</v>
      </c>
      <c r="C252" s="16" t="s">
        <v>833</v>
      </c>
      <c r="D252" s="16" t="s">
        <v>67</v>
      </c>
      <c r="E252" s="15">
        <v>5</v>
      </c>
      <c r="F252" s="16" t="s">
        <v>39</v>
      </c>
      <c r="G252" s="16" t="s">
        <v>834</v>
      </c>
      <c r="H252" s="16" t="s">
        <v>835</v>
      </c>
      <c r="I252" s="16" t="s">
        <v>57</v>
      </c>
      <c r="J252" s="16" t="s">
        <v>381</v>
      </c>
      <c r="K252" s="16" t="s">
        <v>836</v>
      </c>
      <c r="L252" s="16" t="s">
        <v>50</v>
      </c>
      <c r="M252" s="16" t="s">
        <v>46</v>
      </c>
      <c r="N252" s="16"/>
      <c r="O252" s="16"/>
      <c r="P252" s="16"/>
    </row>
    <row r="253" spans="1:16" ht="25.5" x14ac:dyDescent="0.2">
      <c r="A253" s="15">
        <f t="shared" si="3"/>
        <v>252</v>
      </c>
      <c r="B253" s="15" t="s">
        <v>79</v>
      </c>
      <c r="C253" s="16" t="s">
        <v>991</v>
      </c>
      <c r="D253" s="16" t="s">
        <v>992</v>
      </c>
      <c r="E253" s="15">
        <v>5</v>
      </c>
      <c r="F253" s="16" t="s">
        <v>99</v>
      </c>
      <c r="G253" s="16" t="s">
        <v>993</v>
      </c>
      <c r="H253" s="16" t="s">
        <v>994</v>
      </c>
      <c r="I253" s="16" t="s">
        <v>87</v>
      </c>
      <c r="J253" s="16" t="s">
        <v>261</v>
      </c>
      <c r="K253" s="16" t="s">
        <v>995</v>
      </c>
      <c r="L253" s="16" t="s">
        <v>250</v>
      </c>
      <c r="M253" s="16" t="s">
        <v>46</v>
      </c>
      <c r="N253" s="16" t="s">
        <v>996</v>
      </c>
      <c r="O253" s="16" t="s">
        <v>64</v>
      </c>
      <c r="P253" s="16" t="s">
        <v>997</v>
      </c>
    </row>
    <row r="254" spans="1:16" ht="38.25" x14ac:dyDescent="0.2">
      <c r="A254" s="15">
        <f t="shared" si="3"/>
        <v>253</v>
      </c>
      <c r="B254" s="15" t="s">
        <v>79</v>
      </c>
      <c r="C254" s="16" t="s">
        <v>1018</v>
      </c>
      <c r="D254" s="16" t="s">
        <v>1019</v>
      </c>
      <c r="E254" s="15">
        <v>1</v>
      </c>
      <c r="F254" s="16" t="s">
        <v>39</v>
      </c>
      <c r="G254" s="16" t="s">
        <v>1013</v>
      </c>
      <c r="H254" s="16" t="s">
        <v>1020</v>
      </c>
      <c r="I254" s="16" t="s">
        <v>42</v>
      </c>
      <c r="J254" s="16" t="s">
        <v>135</v>
      </c>
      <c r="K254" s="16" t="s">
        <v>1021</v>
      </c>
      <c r="L254" s="16" t="s">
        <v>319</v>
      </c>
      <c r="M254" s="16" t="s">
        <v>46</v>
      </c>
      <c r="N254" s="16" t="s">
        <v>1022</v>
      </c>
      <c r="O254" s="16" t="s">
        <v>235</v>
      </c>
      <c r="P254" s="16" t="s">
        <v>1023</v>
      </c>
    </row>
    <row r="255" spans="1:16" ht="25.5" x14ac:dyDescent="0.2">
      <c r="A255" s="15">
        <f t="shared" si="3"/>
        <v>254</v>
      </c>
      <c r="B255" s="15" t="s">
        <v>79</v>
      </c>
      <c r="C255" s="16" t="s">
        <v>1024</v>
      </c>
      <c r="D255" s="16" t="s">
        <v>1025</v>
      </c>
      <c r="E255" s="15">
        <v>3</v>
      </c>
      <c r="F255" s="16" t="s">
        <v>39</v>
      </c>
      <c r="G255" s="16" t="s">
        <v>1013</v>
      </c>
      <c r="H255" s="16" t="s">
        <v>1026</v>
      </c>
      <c r="I255" s="16" t="s">
        <v>42</v>
      </c>
      <c r="J255" s="16" t="s">
        <v>381</v>
      </c>
      <c r="K255" s="16" t="s">
        <v>1027</v>
      </c>
      <c r="L255" s="16" t="s">
        <v>223</v>
      </c>
      <c r="M255" s="16" t="s">
        <v>51</v>
      </c>
      <c r="N255" s="16" t="s">
        <v>1028</v>
      </c>
      <c r="O255" s="16" t="s">
        <v>1029</v>
      </c>
      <c r="P255" s="16" t="s">
        <v>1030</v>
      </c>
    </row>
    <row r="256" spans="1:16" ht="25.5" x14ac:dyDescent="0.2">
      <c r="A256" s="15">
        <f t="shared" si="3"/>
        <v>255</v>
      </c>
      <c r="B256" s="15" t="s">
        <v>79</v>
      </c>
      <c r="C256" s="16" t="s">
        <v>1089</v>
      </c>
      <c r="D256" s="16" t="s">
        <v>1090</v>
      </c>
      <c r="E256" s="15">
        <v>1</v>
      </c>
      <c r="F256" s="16" t="s">
        <v>39</v>
      </c>
      <c r="G256" s="16" t="s">
        <v>1013</v>
      </c>
      <c r="H256" s="16" t="s">
        <v>1091</v>
      </c>
      <c r="I256" s="16" t="s">
        <v>57</v>
      </c>
      <c r="J256" s="16" t="s">
        <v>673</v>
      </c>
      <c r="K256" s="16" t="s">
        <v>1092</v>
      </c>
      <c r="L256" s="16" t="s">
        <v>94</v>
      </c>
      <c r="M256" s="16" t="s">
        <v>46</v>
      </c>
      <c r="N256" s="16"/>
      <c r="O256" s="16"/>
      <c r="P256" s="16"/>
    </row>
    <row r="257" spans="1:16" ht="25.5" x14ac:dyDescent="0.2">
      <c r="A257" s="15">
        <f t="shared" si="3"/>
        <v>256</v>
      </c>
      <c r="B257" s="15" t="s">
        <v>79</v>
      </c>
      <c r="C257" s="16" t="s">
        <v>1093</v>
      </c>
      <c r="D257" s="16" t="s">
        <v>1094</v>
      </c>
      <c r="E257" s="15">
        <v>1</v>
      </c>
      <c r="F257" s="16" t="s">
        <v>39</v>
      </c>
      <c r="G257" s="16" t="s">
        <v>1013</v>
      </c>
      <c r="H257" s="16" t="s">
        <v>1095</v>
      </c>
      <c r="I257" s="16" t="s">
        <v>57</v>
      </c>
      <c r="J257" s="16" t="s">
        <v>92</v>
      </c>
      <c r="K257" s="16" t="s">
        <v>1096</v>
      </c>
      <c r="L257" s="16" t="s">
        <v>94</v>
      </c>
      <c r="M257" s="16" t="s">
        <v>51</v>
      </c>
      <c r="N257" s="16"/>
      <c r="O257" s="16"/>
      <c r="P257" s="16"/>
    </row>
    <row r="258" spans="1:16" ht="38.25" x14ac:dyDescent="0.2">
      <c r="A258" s="15">
        <f t="shared" si="3"/>
        <v>257</v>
      </c>
      <c r="B258" s="15" t="s">
        <v>79</v>
      </c>
      <c r="C258" s="16" t="s">
        <v>1143</v>
      </c>
      <c r="D258" s="16" t="s">
        <v>1144</v>
      </c>
      <c r="E258" s="15">
        <v>5</v>
      </c>
      <c r="F258" s="16" t="s">
        <v>39</v>
      </c>
      <c r="G258" s="16" t="s">
        <v>1013</v>
      </c>
      <c r="H258" s="16" t="s">
        <v>1145</v>
      </c>
      <c r="I258" s="16" t="s">
        <v>87</v>
      </c>
      <c r="J258" s="16" t="s">
        <v>673</v>
      </c>
      <c r="K258" s="16" t="s">
        <v>1146</v>
      </c>
      <c r="L258" s="16" t="s">
        <v>94</v>
      </c>
      <c r="M258" s="16" t="s">
        <v>46</v>
      </c>
      <c r="N258" s="16" t="s">
        <v>1147</v>
      </c>
      <c r="O258" s="16" t="s">
        <v>270</v>
      </c>
      <c r="P258" s="16" t="s">
        <v>1148</v>
      </c>
    </row>
    <row r="259" spans="1:16" ht="25.5" x14ac:dyDescent="0.2">
      <c r="A259" s="15">
        <f t="shared" ref="A259:A286" si="4">IF(C259&lt;&gt;"",ROW()-1,"")</f>
        <v>258</v>
      </c>
      <c r="B259" s="15" t="s">
        <v>79</v>
      </c>
      <c r="C259" s="16" t="s">
        <v>1149</v>
      </c>
      <c r="D259" s="16" t="s">
        <v>1150</v>
      </c>
      <c r="E259" s="15">
        <v>1</v>
      </c>
      <c r="F259" s="16" t="s">
        <v>48</v>
      </c>
      <c r="G259" s="16" t="s">
        <v>1013</v>
      </c>
      <c r="H259" s="16" t="s">
        <v>1151</v>
      </c>
      <c r="I259" s="16" t="s">
        <v>57</v>
      </c>
      <c r="J259" s="16" t="s">
        <v>221</v>
      </c>
      <c r="K259" s="16" t="s">
        <v>1152</v>
      </c>
      <c r="L259" s="16" t="s">
        <v>250</v>
      </c>
      <c r="M259" s="16" t="s">
        <v>46</v>
      </c>
      <c r="N259" s="16"/>
      <c r="O259" s="16"/>
      <c r="P259" s="16"/>
    </row>
    <row r="260" spans="1:16" ht="89.25" x14ac:dyDescent="0.2">
      <c r="A260" s="15">
        <f t="shared" si="4"/>
        <v>259</v>
      </c>
      <c r="B260" s="15" t="s">
        <v>224</v>
      </c>
      <c r="C260" s="16" t="s">
        <v>225</v>
      </c>
      <c r="D260" s="16" t="s">
        <v>225</v>
      </c>
      <c r="E260" s="15">
        <v>12</v>
      </c>
      <c r="F260" s="16" t="s">
        <v>39</v>
      </c>
      <c r="G260" s="16" t="s">
        <v>226</v>
      </c>
      <c r="H260" s="16" t="s">
        <v>227</v>
      </c>
      <c r="I260" s="16" t="s">
        <v>57</v>
      </c>
      <c r="J260" s="16" t="s">
        <v>221</v>
      </c>
      <c r="K260" s="16" t="s">
        <v>228</v>
      </c>
      <c r="L260" s="16" t="s">
        <v>47</v>
      </c>
      <c r="M260" s="16" t="s">
        <v>47</v>
      </c>
      <c r="N260" s="16"/>
      <c r="O260" s="16"/>
      <c r="P260" s="16"/>
    </row>
    <row r="261" spans="1:16" ht="25.5" x14ac:dyDescent="0.2">
      <c r="A261" s="15">
        <f t="shared" si="4"/>
        <v>260</v>
      </c>
      <c r="B261" s="15" t="s">
        <v>152</v>
      </c>
      <c r="C261" s="16" t="s">
        <v>153</v>
      </c>
      <c r="D261" s="16" t="s">
        <v>154</v>
      </c>
      <c r="E261" s="15">
        <v>20</v>
      </c>
      <c r="F261" s="16" t="s">
        <v>99</v>
      </c>
      <c r="G261" s="16" t="s">
        <v>155</v>
      </c>
      <c r="H261" s="16" t="s">
        <v>156</v>
      </c>
      <c r="I261" s="16" t="s">
        <v>57</v>
      </c>
      <c r="J261" s="16" t="s">
        <v>157</v>
      </c>
      <c r="K261" s="16" t="s">
        <v>158</v>
      </c>
      <c r="L261" s="16" t="s">
        <v>94</v>
      </c>
      <c r="M261" s="16" t="s">
        <v>46</v>
      </c>
      <c r="N261" s="16"/>
      <c r="O261" s="16"/>
      <c r="P261" s="16"/>
    </row>
    <row r="262" spans="1:16" ht="38.25" x14ac:dyDescent="0.2">
      <c r="A262" s="15">
        <f t="shared" si="4"/>
        <v>261</v>
      </c>
      <c r="B262" s="15" t="s">
        <v>152</v>
      </c>
      <c r="C262" s="16" t="s">
        <v>164</v>
      </c>
      <c r="D262" s="16" t="s">
        <v>165</v>
      </c>
      <c r="E262" s="15">
        <v>20</v>
      </c>
      <c r="F262" s="16" t="s">
        <v>99</v>
      </c>
      <c r="G262" s="16" t="s">
        <v>166</v>
      </c>
      <c r="H262" s="16" t="s">
        <v>167</v>
      </c>
      <c r="I262" s="16" t="s">
        <v>57</v>
      </c>
      <c r="J262" s="16" t="s">
        <v>43</v>
      </c>
      <c r="K262" s="16" t="s">
        <v>168</v>
      </c>
      <c r="L262" s="16" t="s">
        <v>94</v>
      </c>
      <c r="M262" s="16" t="s">
        <v>46</v>
      </c>
      <c r="N262" s="16"/>
      <c r="O262" s="16"/>
      <c r="P262" s="16"/>
    </row>
    <row r="263" spans="1:16" ht="25.5" x14ac:dyDescent="0.2">
      <c r="A263" s="15">
        <f t="shared" si="4"/>
        <v>262</v>
      </c>
      <c r="B263" s="15" t="s">
        <v>152</v>
      </c>
      <c r="C263" s="16" t="s">
        <v>169</v>
      </c>
      <c r="D263" s="16" t="s">
        <v>154</v>
      </c>
      <c r="E263" s="15">
        <v>30</v>
      </c>
      <c r="F263" s="16" t="s">
        <v>99</v>
      </c>
      <c r="G263" s="16" t="s">
        <v>170</v>
      </c>
      <c r="H263" s="16" t="s">
        <v>171</v>
      </c>
      <c r="I263" s="16" t="s">
        <v>57</v>
      </c>
      <c r="J263" s="16" t="s">
        <v>157</v>
      </c>
      <c r="K263" s="16" t="s">
        <v>172</v>
      </c>
      <c r="L263" s="16" t="s">
        <v>94</v>
      </c>
      <c r="M263" s="16" t="s">
        <v>46</v>
      </c>
      <c r="N263" s="16"/>
      <c r="O263" s="16"/>
      <c r="P263" s="16"/>
    </row>
    <row r="264" spans="1:16" ht="25.5" x14ac:dyDescent="0.2">
      <c r="A264" s="15">
        <f t="shared" si="4"/>
        <v>263</v>
      </c>
      <c r="B264" s="15" t="s">
        <v>152</v>
      </c>
      <c r="C264" s="16" t="s">
        <v>210</v>
      </c>
      <c r="D264" s="16" t="s">
        <v>211</v>
      </c>
      <c r="E264" s="15">
        <v>20</v>
      </c>
      <c r="F264" s="16" t="s">
        <v>99</v>
      </c>
      <c r="G264" s="16" t="s">
        <v>180</v>
      </c>
      <c r="H264" s="16" t="s">
        <v>212</v>
      </c>
      <c r="I264" s="16" t="s">
        <v>128</v>
      </c>
      <c r="J264" s="16" t="s">
        <v>157</v>
      </c>
      <c r="K264" s="16" t="s">
        <v>213</v>
      </c>
      <c r="L264" s="16" t="s">
        <v>94</v>
      </c>
      <c r="M264" s="16" t="s">
        <v>46</v>
      </c>
      <c r="N264" s="16"/>
      <c r="O264" s="16"/>
      <c r="P264" s="16"/>
    </row>
    <row r="265" spans="1:16" ht="63.75" x14ac:dyDescent="0.2">
      <c r="A265" s="15">
        <f t="shared" si="4"/>
        <v>264</v>
      </c>
      <c r="B265" s="15" t="s">
        <v>152</v>
      </c>
      <c r="C265" s="16" t="s">
        <v>237</v>
      </c>
      <c r="D265" s="16" t="s">
        <v>238</v>
      </c>
      <c r="E265" s="15">
        <v>5</v>
      </c>
      <c r="F265" s="16" t="s">
        <v>39</v>
      </c>
      <c r="G265" s="16" t="s">
        <v>239</v>
      </c>
      <c r="H265" s="16" t="s">
        <v>240</v>
      </c>
      <c r="I265" s="16" t="s">
        <v>42</v>
      </c>
      <c r="J265" s="16" t="s">
        <v>241</v>
      </c>
      <c r="K265" s="16" t="s">
        <v>242</v>
      </c>
      <c r="L265" s="16" t="s">
        <v>115</v>
      </c>
      <c r="M265" s="16" t="s">
        <v>95</v>
      </c>
      <c r="N265" s="16" t="s">
        <v>243</v>
      </c>
      <c r="O265" s="16" t="s">
        <v>244</v>
      </c>
      <c r="P265" s="16" t="s">
        <v>245</v>
      </c>
    </row>
    <row r="266" spans="1:16" ht="38.25" x14ac:dyDescent="0.2">
      <c r="A266" s="15">
        <f t="shared" si="4"/>
        <v>265</v>
      </c>
      <c r="B266" s="15" t="s">
        <v>152</v>
      </c>
      <c r="C266" s="16" t="s">
        <v>254</v>
      </c>
      <c r="D266" s="16" t="s">
        <v>255</v>
      </c>
      <c r="E266" s="15">
        <v>7</v>
      </c>
      <c r="F266" s="16" t="s">
        <v>39</v>
      </c>
      <c r="G266" s="16" t="s">
        <v>239</v>
      </c>
      <c r="H266" s="16" t="s">
        <v>254</v>
      </c>
      <c r="I266" s="16" t="s">
        <v>57</v>
      </c>
      <c r="J266" s="16" t="s">
        <v>256</v>
      </c>
      <c r="K266" s="16" t="s">
        <v>257</v>
      </c>
      <c r="L266" s="16" t="s">
        <v>77</v>
      </c>
      <c r="M266" s="16" t="s">
        <v>46</v>
      </c>
      <c r="N266" s="16"/>
      <c r="O266" s="16"/>
      <c r="P266" s="16"/>
    </row>
    <row r="267" spans="1:16" ht="51" x14ac:dyDescent="0.2">
      <c r="A267" s="15">
        <f t="shared" si="4"/>
        <v>266</v>
      </c>
      <c r="B267" s="15" t="s">
        <v>152</v>
      </c>
      <c r="C267" s="16" t="s">
        <v>264</v>
      </c>
      <c r="D267" s="16" t="s">
        <v>265</v>
      </c>
      <c r="E267" s="15">
        <v>2</v>
      </c>
      <c r="F267" s="16" t="s">
        <v>39</v>
      </c>
      <c r="G267" s="16" t="s">
        <v>239</v>
      </c>
      <c r="H267" s="16" t="s">
        <v>266</v>
      </c>
      <c r="I267" s="16" t="s">
        <v>42</v>
      </c>
      <c r="J267" s="16" t="s">
        <v>267</v>
      </c>
      <c r="K267" s="16" t="s">
        <v>268</v>
      </c>
      <c r="L267" s="16" t="s">
        <v>115</v>
      </c>
      <c r="M267" s="16" t="s">
        <v>51</v>
      </c>
      <c r="N267" s="16" t="s">
        <v>269</v>
      </c>
      <c r="O267" s="16" t="s">
        <v>270</v>
      </c>
      <c r="P267" s="16" t="s">
        <v>271</v>
      </c>
    </row>
    <row r="268" spans="1:16" ht="38.25" x14ac:dyDescent="0.2">
      <c r="A268" s="15">
        <f t="shared" si="4"/>
        <v>267</v>
      </c>
      <c r="B268" s="15" t="s">
        <v>152</v>
      </c>
      <c r="C268" s="16" t="s">
        <v>408</v>
      </c>
      <c r="D268" s="16" t="s">
        <v>409</v>
      </c>
      <c r="E268" s="15">
        <v>3</v>
      </c>
      <c r="F268" s="16" t="s">
        <v>99</v>
      </c>
      <c r="G268" s="16" t="s">
        <v>410</v>
      </c>
      <c r="H268" s="16" t="s">
        <v>411</v>
      </c>
      <c r="I268" s="16" t="s">
        <v>57</v>
      </c>
      <c r="J268" s="16" t="s">
        <v>339</v>
      </c>
      <c r="K268" s="16" t="s">
        <v>412</v>
      </c>
      <c r="L268" s="16" t="s">
        <v>50</v>
      </c>
      <c r="M268" s="16" t="s">
        <v>46</v>
      </c>
      <c r="N268" s="16" t="s">
        <v>413</v>
      </c>
      <c r="O268" s="16" t="s">
        <v>235</v>
      </c>
      <c r="P268" s="16" t="s">
        <v>414</v>
      </c>
    </row>
    <row r="269" spans="1:16" ht="38.25" x14ac:dyDescent="0.2">
      <c r="A269" s="15">
        <f t="shared" si="4"/>
        <v>268</v>
      </c>
      <c r="B269" s="15" t="s">
        <v>152</v>
      </c>
      <c r="C269" s="16" t="s">
        <v>422</v>
      </c>
      <c r="D269" s="16" t="s">
        <v>423</v>
      </c>
      <c r="E269" s="15">
        <v>1</v>
      </c>
      <c r="F269" s="16" t="s">
        <v>39</v>
      </c>
      <c r="G269" s="16" t="s">
        <v>417</v>
      </c>
      <c r="H269" s="16" t="s">
        <v>422</v>
      </c>
      <c r="I269" s="16" t="s">
        <v>57</v>
      </c>
      <c r="J269" s="16" t="s">
        <v>75</v>
      </c>
      <c r="K269" s="16" t="s">
        <v>424</v>
      </c>
      <c r="L269" s="16" t="s">
        <v>425</v>
      </c>
      <c r="M269" s="16" t="s">
        <v>46</v>
      </c>
      <c r="N269" s="16"/>
      <c r="O269" s="16"/>
      <c r="P269" s="16"/>
    </row>
    <row r="270" spans="1:16" ht="38.25" x14ac:dyDescent="0.2">
      <c r="A270" s="15">
        <f t="shared" si="4"/>
        <v>269</v>
      </c>
      <c r="B270" s="15" t="s">
        <v>152</v>
      </c>
      <c r="C270" s="16" t="s">
        <v>465</v>
      </c>
      <c r="D270" s="16" t="s">
        <v>466</v>
      </c>
      <c r="E270" s="15">
        <v>8</v>
      </c>
      <c r="F270" s="16" t="s">
        <v>39</v>
      </c>
      <c r="G270" s="16" t="s">
        <v>417</v>
      </c>
      <c r="H270" s="16" t="s">
        <v>467</v>
      </c>
      <c r="I270" s="16" t="s">
        <v>74</v>
      </c>
      <c r="J270" s="16" t="s">
        <v>75</v>
      </c>
      <c r="K270" s="16" t="s">
        <v>468</v>
      </c>
      <c r="L270" s="16" t="s">
        <v>50</v>
      </c>
      <c r="M270" s="16" t="s">
        <v>46</v>
      </c>
      <c r="N270" s="16" t="s">
        <v>469</v>
      </c>
      <c r="O270" s="16" t="s">
        <v>235</v>
      </c>
      <c r="P270" s="16" t="s">
        <v>470</v>
      </c>
    </row>
    <row r="271" spans="1:16" ht="25.5" x14ac:dyDescent="0.2">
      <c r="A271" s="15">
        <f t="shared" si="4"/>
        <v>270</v>
      </c>
      <c r="B271" s="15" t="s">
        <v>152</v>
      </c>
      <c r="C271" s="16" t="s">
        <v>591</v>
      </c>
      <c r="D271" s="16" t="s">
        <v>592</v>
      </c>
      <c r="E271" s="15">
        <v>3</v>
      </c>
      <c r="F271" s="16" t="s">
        <v>39</v>
      </c>
      <c r="G271" s="16" t="s">
        <v>588</v>
      </c>
      <c r="H271" s="16" t="s">
        <v>593</v>
      </c>
      <c r="I271" s="16" t="s">
        <v>57</v>
      </c>
      <c r="J271" s="16" t="s">
        <v>275</v>
      </c>
      <c r="K271" s="16" t="s">
        <v>594</v>
      </c>
      <c r="L271" s="16" t="s">
        <v>223</v>
      </c>
      <c r="M271" s="16" t="s">
        <v>46</v>
      </c>
      <c r="N271" s="16"/>
      <c r="O271" s="16"/>
      <c r="P271" s="16"/>
    </row>
    <row r="272" spans="1:16" ht="63.75" x14ac:dyDescent="0.2">
      <c r="A272" s="15">
        <f t="shared" si="4"/>
        <v>271</v>
      </c>
      <c r="B272" s="15" t="s">
        <v>152</v>
      </c>
      <c r="C272" s="16" t="s">
        <v>872</v>
      </c>
      <c r="D272" s="16" t="s">
        <v>873</v>
      </c>
      <c r="E272" s="15">
        <v>1</v>
      </c>
      <c r="F272" s="16" t="s">
        <v>39</v>
      </c>
      <c r="G272" s="16" t="s">
        <v>859</v>
      </c>
      <c r="H272" s="16" t="s">
        <v>874</v>
      </c>
      <c r="I272" s="16" t="s">
        <v>87</v>
      </c>
      <c r="J272" s="16" t="s">
        <v>75</v>
      </c>
      <c r="K272" s="16" t="s">
        <v>875</v>
      </c>
      <c r="L272" s="16" t="s">
        <v>50</v>
      </c>
      <c r="M272" s="16" t="s">
        <v>51</v>
      </c>
      <c r="N272" s="16" t="s">
        <v>876</v>
      </c>
      <c r="O272" s="16" t="s">
        <v>877</v>
      </c>
      <c r="P272" s="16" t="s">
        <v>878</v>
      </c>
    </row>
    <row r="273" spans="1:16" ht="25.5" x14ac:dyDescent="0.2">
      <c r="A273" s="15">
        <f t="shared" si="4"/>
        <v>272</v>
      </c>
      <c r="B273" s="15" t="s">
        <v>152</v>
      </c>
      <c r="C273" s="16" t="s">
        <v>895</v>
      </c>
      <c r="D273" s="16" t="s">
        <v>896</v>
      </c>
      <c r="E273" s="15">
        <v>1</v>
      </c>
      <c r="F273" s="16" t="s">
        <v>279</v>
      </c>
      <c r="G273" s="16" t="s">
        <v>897</v>
      </c>
      <c r="H273" s="16" t="s">
        <v>898</v>
      </c>
      <c r="I273" s="16" t="s">
        <v>42</v>
      </c>
      <c r="J273" s="16" t="s">
        <v>899</v>
      </c>
      <c r="K273" s="16" t="s">
        <v>900</v>
      </c>
      <c r="L273" s="16" t="s">
        <v>108</v>
      </c>
      <c r="M273" s="16" t="s">
        <v>46</v>
      </c>
      <c r="N273" s="16" t="s">
        <v>901</v>
      </c>
      <c r="O273" s="16" t="s">
        <v>194</v>
      </c>
      <c r="P273" s="16" t="s">
        <v>644</v>
      </c>
    </row>
    <row r="274" spans="1:16" ht="38.25" x14ac:dyDescent="0.2">
      <c r="A274" s="15">
        <f t="shared" si="4"/>
        <v>273</v>
      </c>
      <c r="B274" s="15" t="s">
        <v>152</v>
      </c>
      <c r="C274" s="16" t="s">
        <v>902</v>
      </c>
      <c r="D274" s="16" t="s">
        <v>903</v>
      </c>
      <c r="E274" s="15">
        <v>8</v>
      </c>
      <c r="F274" s="16" t="s">
        <v>39</v>
      </c>
      <c r="G274" s="16" t="s">
        <v>897</v>
      </c>
      <c r="H274" s="16" t="s">
        <v>904</v>
      </c>
      <c r="I274" s="16" t="s">
        <v>57</v>
      </c>
      <c r="J274" s="16" t="s">
        <v>43</v>
      </c>
      <c r="K274" s="16" t="s">
        <v>905</v>
      </c>
      <c r="L274" s="16" t="s">
        <v>94</v>
      </c>
      <c r="M274" s="16" t="s">
        <v>95</v>
      </c>
      <c r="N274" s="16"/>
      <c r="O274" s="16"/>
      <c r="P274" s="16"/>
    </row>
    <row r="275" spans="1:16" ht="38.25" x14ac:dyDescent="0.2">
      <c r="A275" s="15">
        <f t="shared" si="4"/>
        <v>274</v>
      </c>
      <c r="B275" s="15" t="s">
        <v>152</v>
      </c>
      <c r="C275" s="16" t="s">
        <v>926</v>
      </c>
      <c r="D275" s="16" t="s">
        <v>927</v>
      </c>
      <c r="E275" s="15">
        <v>15</v>
      </c>
      <c r="F275" s="16" t="s">
        <v>99</v>
      </c>
      <c r="G275" s="16" t="s">
        <v>928</v>
      </c>
      <c r="H275" s="16" t="s">
        <v>929</v>
      </c>
      <c r="I275" s="16" t="s">
        <v>57</v>
      </c>
      <c r="J275" s="16" t="s">
        <v>403</v>
      </c>
      <c r="K275" s="16" t="s">
        <v>930</v>
      </c>
      <c r="L275" s="16" t="s">
        <v>94</v>
      </c>
      <c r="M275" s="16" t="s">
        <v>46</v>
      </c>
      <c r="N275" s="16" t="s">
        <v>931</v>
      </c>
      <c r="O275" s="16" t="s">
        <v>235</v>
      </c>
      <c r="P275" s="16" t="s">
        <v>932</v>
      </c>
    </row>
    <row r="276" spans="1:16" ht="38.25" x14ac:dyDescent="0.2">
      <c r="A276" s="15">
        <f t="shared" si="4"/>
        <v>275</v>
      </c>
      <c r="B276" s="15" t="s">
        <v>152</v>
      </c>
      <c r="C276" s="16" t="s">
        <v>950</v>
      </c>
      <c r="D276" s="16" t="s">
        <v>951</v>
      </c>
      <c r="E276" s="15">
        <v>4</v>
      </c>
      <c r="F276" s="16" t="s">
        <v>279</v>
      </c>
      <c r="G276" s="16" t="s">
        <v>945</v>
      </c>
      <c r="H276" s="16" t="s">
        <v>952</v>
      </c>
      <c r="I276" s="16" t="s">
        <v>57</v>
      </c>
      <c r="J276" s="16" t="s">
        <v>339</v>
      </c>
      <c r="K276" s="16" t="s">
        <v>953</v>
      </c>
      <c r="L276" s="16" t="s">
        <v>108</v>
      </c>
      <c r="M276" s="16" t="s">
        <v>46</v>
      </c>
      <c r="N276" s="16" t="s">
        <v>954</v>
      </c>
      <c r="O276" s="16" t="s">
        <v>270</v>
      </c>
      <c r="P276" s="16" t="s">
        <v>955</v>
      </c>
    </row>
    <row r="277" spans="1:16" ht="25.5" x14ac:dyDescent="0.2">
      <c r="A277" s="15">
        <f t="shared" si="4"/>
        <v>276</v>
      </c>
      <c r="B277" s="15" t="s">
        <v>152</v>
      </c>
      <c r="C277" s="16" t="s">
        <v>998</v>
      </c>
      <c r="D277" s="16" t="s">
        <v>999</v>
      </c>
      <c r="E277" s="15">
        <v>5</v>
      </c>
      <c r="F277" s="16" t="s">
        <v>99</v>
      </c>
      <c r="G277" s="16" t="s">
        <v>993</v>
      </c>
      <c r="H277" s="16" t="s">
        <v>1000</v>
      </c>
      <c r="I277" s="16" t="s">
        <v>57</v>
      </c>
      <c r="J277" s="16" t="s">
        <v>403</v>
      </c>
      <c r="K277" s="16" t="s">
        <v>1001</v>
      </c>
      <c r="L277" s="16" t="s">
        <v>50</v>
      </c>
      <c r="M277" s="16" t="s">
        <v>46</v>
      </c>
      <c r="N277" s="16" t="s">
        <v>1002</v>
      </c>
      <c r="O277" s="16" t="s">
        <v>64</v>
      </c>
      <c r="P277" s="16" t="s">
        <v>1003</v>
      </c>
    </row>
    <row r="278" spans="1:16" ht="25.5" x14ac:dyDescent="0.2">
      <c r="A278" s="15">
        <f t="shared" si="4"/>
        <v>277</v>
      </c>
      <c r="B278" s="15" t="s">
        <v>152</v>
      </c>
      <c r="C278" s="16" t="s">
        <v>1309</v>
      </c>
      <c r="D278" s="16" t="s">
        <v>1310</v>
      </c>
      <c r="E278" s="15">
        <v>3</v>
      </c>
      <c r="F278" s="16" t="s">
        <v>99</v>
      </c>
      <c r="G278" s="16" t="s">
        <v>1238</v>
      </c>
      <c r="H278" s="16" t="s">
        <v>1311</v>
      </c>
      <c r="I278" s="16" t="s">
        <v>57</v>
      </c>
      <c r="J278" s="16" t="s">
        <v>667</v>
      </c>
      <c r="K278" s="16" t="s">
        <v>1312</v>
      </c>
      <c r="L278" s="16" t="s">
        <v>94</v>
      </c>
      <c r="M278" s="16" t="s">
        <v>78</v>
      </c>
      <c r="N278" s="16"/>
      <c r="O278" s="16"/>
      <c r="P278" s="16"/>
    </row>
    <row r="279" spans="1:16" ht="25.5" x14ac:dyDescent="0.2">
      <c r="A279" s="15">
        <f t="shared" si="4"/>
        <v>278</v>
      </c>
      <c r="B279" s="15" t="s">
        <v>152</v>
      </c>
      <c r="C279" s="16" t="s">
        <v>1313</v>
      </c>
      <c r="D279" s="16" t="s">
        <v>1314</v>
      </c>
      <c r="E279" s="15">
        <v>2</v>
      </c>
      <c r="F279" s="16" t="s">
        <v>99</v>
      </c>
      <c r="G279" s="16" t="s">
        <v>1238</v>
      </c>
      <c r="H279" s="16" t="s">
        <v>1315</v>
      </c>
      <c r="I279" s="16" t="s">
        <v>57</v>
      </c>
      <c r="J279" s="16" t="s">
        <v>403</v>
      </c>
      <c r="K279" s="16" t="s">
        <v>1316</v>
      </c>
      <c r="L279" s="16" t="s">
        <v>94</v>
      </c>
      <c r="M279" s="16" t="s">
        <v>46</v>
      </c>
      <c r="N279" s="16" t="s">
        <v>1317</v>
      </c>
      <c r="O279" s="16" t="s">
        <v>804</v>
      </c>
      <c r="P279" s="16" t="s">
        <v>1318</v>
      </c>
    </row>
    <row r="280" spans="1:16" ht="38.25" x14ac:dyDescent="0.2">
      <c r="A280" s="15">
        <f t="shared" si="4"/>
        <v>279</v>
      </c>
      <c r="B280" s="15" t="s">
        <v>152</v>
      </c>
      <c r="C280" s="16" t="s">
        <v>1319</v>
      </c>
      <c r="D280" s="16" t="s">
        <v>1320</v>
      </c>
      <c r="E280" s="15">
        <v>3</v>
      </c>
      <c r="F280" s="16" t="s">
        <v>99</v>
      </c>
      <c r="G280" s="16" t="s">
        <v>1238</v>
      </c>
      <c r="H280" s="16" t="s">
        <v>1321</v>
      </c>
      <c r="I280" s="16" t="s">
        <v>57</v>
      </c>
      <c r="J280" s="16" t="s">
        <v>129</v>
      </c>
      <c r="K280" s="16" t="s">
        <v>1322</v>
      </c>
      <c r="L280" s="16" t="s">
        <v>94</v>
      </c>
      <c r="M280" s="16" t="s">
        <v>46</v>
      </c>
      <c r="N280" s="16" t="s">
        <v>1323</v>
      </c>
      <c r="O280" s="16" t="s">
        <v>64</v>
      </c>
      <c r="P280" s="16" t="s">
        <v>1324</v>
      </c>
    </row>
    <row r="281" spans="1:16" x14ac:dyDescent="0.2">
      <c r="A281" s="15">
        <f t="shared" si="4"/>
        <v>280</v>
      </c>
      <c r="B281" s="15" t="s">
        <v>152</v>
      </c>
      <c r="C281" s="16" t="s">
        <v>1352</v>
      </c>
      <c r="D281" s="16" t="s">
        <v>1353</v>
      </c>
      <c r="E281" s="15">
        <v>3</v>
      </c>
      <c r="F281" s="16" t="s">
        <v>99</v>
      </c>
      <c r="G281" s="16" t="s">
        <v>1354</v>
      </c>
      <c r="H281" s="16" t="s">
        <v>1352</v>
      </c>
      <c r="I281" s="16" t="s">
        <v>57</v>
      </c>
      <c r="J281" s="16" t="s">
        <v>129</v>
      </c>
      <c r="K281" s="16" t="s">
        <v>1355</v>
      </c>
      <c r="L281" s="16" t="s">
        <v>1356</v>
      </c>
      <c r="M281" s="16" t="s">
        <v>46</v>
      </c>
      <c r="N281" s="16"/>
      <c r="O281" s="16"/>
      <c r="P281" s="16"/>
    </row>
    <row r="282" spans="1:16" ht="25.5" x14ac:dyDescent="0.2">
      <c r="A282" s="15">
        <f t="shared" si="4"/>
        <v>281</v>
      </c>
      <c r="B282" s="15" t="s">
        <v>152</v>
      </c>
      <c r="C282" s="16" t="s">
        <v>1399</v>
      </c>
      <c r="D282" s="16" t="s">
        <v>1400</v>
      </c>
      <c r="E282" s="15">
        <v>100</v>
      </c>
      <c r="F282" s="16" t="s">
        <v>279</v>
      </c>
      <c r="G282" s="16" t="s">
        <v>1390</v>
      </c>
      <c r="H282" s="16" t="s">
        <v>1401</v>
      </c>
      <c r="I282" s="16" t="s">
        <v>57</v>
      </c>
      <c r="J282" s="16" t="s">
        <v>129</v>
      </c>
      <c r="K282" s="16" t="s">
        <v>1402</v>
      </c>
      <c r="L282" s="16" t="s">
        <v>108</v>
      </c>
      <c r="M282" s="16" t="s">
        <v>46</v>
      </c>
      <c r="N282" s="16"/>
      <c r="O282" s="16"/>
      <c r="P282" s="16"/>
    </row>
    <row r="283" spans="1:16" ht="25.5" x14ac:dyDescent="0.2">
      <c r="A283" s="15">
        <f t="shared" si="4"/>
        <v>282</v>
      </c>
      <c r="B283" s="15" t="s">
        <v>152</v>
      </c>
      <c r="C283" s="16" t="s">
        <v>1458</v>
      </c>
      <c r="D283" s="16" t="s">
        <v>1459</v>
      </c>
      <c r="E283" s="15">
        <v>25</v>
      </c>
      <c r="F283" s="16" t="s">
        <v>99</v>
      </c>
      <c r="G283" s="16" t="s">
        <v>1449</v>
      </c>
      <c r="H283" s="16" t="s">
        <v>1460</v>
      </c>
      <c r="I283" s="16" t="s">
        <v>42</v>
      </c>
      <c r="J283" s="16" t="s">
        <v>1461</v>
      </c>
      <c r="K283" s="16" t="s">
        <v>1462</v>
      </c>
      <c r="L283" s="16" t="s">
        <v>50</v>
      </c>
      <c r="M283" s="16" t="s">
        <v>46</v>
      </c>
      <c r="N283" s="16"/>
      <c r="O283" s="16"/>
      <c r="P283" s="16"/>
    </row>
    <row r="284" spans="1:16" ht="38.25" x14ac:dyDescent="0.2">
      <c r="A284" s="15">
        <f t="shared" si="4"/>
        <v>283</v>
      </c>
      <c r="B284" s="15" t="s">
        <v>152</v>
      </c>
      <c r="C284" s="16" t="s">
        <v>1463</v>
      </c>
      <c r="D284" s="16" t="s">
        <v>1464</v>
      </c>
      <c r="E284" s="15">
        <v>25</v>
      </c>
      <c r="F284" s="16" t="s">
        <v>99</v>
      </c>
      <c r="G284" s="16" t="s">
        <v>1449</v>
      </c>
      <c r="H284" s="16" t="s">
        <v>1465</v>
      </c>
      <c r="I284" s="16" t="s">
        <v>57</v>
      </c>
      <c r="J284" s="16" t="s">
        <v>1466</v>
      </c>
      <c r="K284" s="16" t="s">
        <v>1467</v>
      </c>
      <c r="L284" s="16" t="s">
        <v>50</v>
      </c>
      <c r="M284" s="16" t="s">
        <v>46</v>
      </c>
      <c r="N284" s="16" t="s">
        <v>1468</v>
      </c>
      <c r="O284" s="16" t="s">
        <v>1469</v>
      </c>
      <c r="P284" s="16" t="s">
        <v>1470</v>
      </c>
    </row>
    <row r="285" spans="1:16" ht="25.5" x14ac:dyDescent="0.2">
      <c r="A285" s="15">
        <f t="shared" si="4"/>
        <v>284</v>
      </c>
      <c r="B285" s="15" t="s">
        <v>152</v>
      </c>
      <c r="C285" s="16" t="s">
        <v>1471</v>
      </c>
      <c r="D285" s="16" t="s">
        <v>1472</v>
      </c>
      <c r="E285" s="15">
        <v>25</v>
      </c>
      <c r="F285" s="16" t="s">
        <v>39</v>
      </c>
      <c r="G285" s="16" t="s">
        <v>1449</v>
      </c>
      <c r="H285" s="16" t="s">
        <v>1473</v>
      </c>
      <c r="I285" s="16" t="s">
        <v>42</v>
      </c>
      <c r="J285" s="16" t="s">
        <v>1474</v>
      </c>
      <c r="K285" s="16" t="s">
        <v>1475</v>
      </c>
      <c r="L285" s="16" t="s">
        <v>50</v>
      </c>
      <c r="M285" s="16" t="s">
        <v>95</v>
      </c>
      <c r="N285" s="16"/>
      <c r="O285" s="16"/>
      <c r="P285" s="16"/>
    </row>
    <row r="286" spans="1:16" ht="25.5" x14ac:dyDescent="0.2">
      <c r="A286" s="15">
        <f t="shared" si="4"/>
        <v>285</v>
      </c>
      <c r="B286" s="15" t="s">
        <v>152</v>
      </c>
      <c r="C286" s="16" t="s">
        <v>1476</v>
      </c>
      <c r="D286" s="16" t="s">
        <v>1477</v>
      </c>
      <c r="E286" s="15">
        <v>25</v>
      </c>
      <c r="F286" s="16" t="s">
        <v>48</v>
      </c>
      <c r="G286" s="16" t="s">
        <v>1449</v>
      </c>
      <c r="H286" s="16" t="s">
        <v>1478</v>
      </c>
      <c r="I286" s="16" t="s">
        <v>57</v>
      </c>
      <c r="J286" s="16" t="s">
        <v>1479</v>
      </c>
      <c r="K286" s="16" t="s">
        <v>1480</v>
      </c>
      <c r="L286" s="16" t="s">
        <v>50</v>
      </c>
      <c r="M286" s="16" t="s">
        <v>46</v>
      </c>
      <c r="N286" s="16"/>
      <c r="O286" s="16"/>
      <c r="P286" s="16"/>
    </row>
  </sheetData>
  <sheetProtection algorithmName="SHA-512" hashValue="8xh+kKsMvkbr13leOp2TXHnwzKLq7bUx1xeQ3VIu4u+2hDXkG09Yl/MwelcmTzxb5s20Rt2mkn+8o/PNoNcB7Q==" saltValue="sQQZ4AMHXKsW3+r7DIZZ/g==" spinCount="100000" sheet="1" objects="1" scenarios="1" autoFilter="0"/>
  <pageMargins left="0.5" right="0.5" top="1" bottom="1" header="0.5" footer="0.5"/>
  <pageSetup paperSize="9" orientation="landscape" useFirstPageNumber="1" r:id="rId1"/>
  <headerFooter>
    <oddHeader>&amp;C&amp;"Times New Roman,Regular"&amp;12&amp;A</oddHeader>
    <oddFooter>&amp;C&amp;"Times New Roman,Regular"&amp;12Page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Orientações</vt:lpstr>
      <vt:lpstr>INDICAÇÃO</vt:lpstr>
      <vt:lpstr>Necessidades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Fabio de Oliveira Cardozo</dc:creator>
  <dc:description/>
  <cp:lastModifiedBy>Juliana Roldao Bittencourt</cp:lastModifiedBy>
  <cp:revision>0</cp:revision>
  <cp:lastPrinted>2026-07-07T18:42:13Z</cp:lastPrinted>
  <dcterms:created xsi:type="dcterms:W3CDTF">2022-11-30T14:56:07Z</dcterms:created>
  <dcterms:modified xsi:type="dcterms:W3CDTF">2026-07-07T20:44:10Z</dcterms:modified>
</cp:coreProperties>
</file>